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yah\web e-spt.id\https___e-spt.id_-Performance-on-Search-2025-03-12\"/>
    </mc:Choice>
  </mc:AlternateContent>
  <xr:revisionPtr revIDLastSave="0" documentId="13_ncr:1_{6D3EF4AB-DA49-4E91-9FDA-A2898428A854}" xr6:coauthVersionLast="47" xr6:coauthVersionMax="47" xr10:uidLastSave="{00000000-0000-0000-0000-000000000000}"/>
  <bookViews>
    <workbookView xWindow="-108" yWindow="-108" windowWidth="23256" windowHeight="12456" xr2:uid="{B341A0BE-335F-4679-9CDB-3ACBD0DDB1C3}"/>
  </bookViews>
  <sheets>
    <sheet name="Dashboard" sheetId="4" r:id="rId1"/>
    <sheet name="DataPihak" sheetId="1" r:id="rId2"/>
    <sheet name="Transaksi" sheetId="2" r:id="rId3"/>
    <sheet name="Pembayaran" sheetId="3" r:id="rId4"/>
  </sheets>
  <definedNames>
    <definedName name="_xlnm._FilterDatabase" localSheetId="2" hidden="1">Transaksi!$A$1:$G$37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C4" i="4"/>
  <c r="C3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2" i="3"/>
</calcChain>
</file>

<file path=xl/sharedStrings.xml><?xml version="1.0" encoding="utf-8"?>
<sst xmlns="http://schemas.openxmlformats.org/spreadsheetml/2006/main" count="663" uniqueCount="341">
  <si>
    <t>Kode Pihak</t>
  </si>
  <si>
    <t>Nama Pihak</t>
  </si>
  <si>
    <t>Jenis (Hutang/Piutang)</t>
  </si>
  <si>
    <t>Kontak</t>
  </si>
  <si>
    <t>Keterangan</t>
  </si>
  <si>
    <t>SUP001</t>
  </si>
  <si>
    <t>Supplier A</t>
  </si>
  <si>
    <t>Hutang</t>
  </si>
  <si>
    <t>081xxx</t>
  </si>
  <si>
    <t>Bahan Baku</t>
  </si>
  <si>
    <t>CUST002</t>
  </si>
  <si>
    <t>Pelanggan B</t>
  </si>
  <si>
    <t>Piutang</t>
  </si>
  <si>
    <t>082xxx</t>
  </si>
  <si>
    <t>Proyek X</t>
  </si>
  <si>
    <t>SUP003</t>
  </si>
  <si>
    <t>Supplier C</t>
  </si>
  <si>
    <t>083xxx</t>
  </si>
  <si>
    <t>Alat Produksi</t>
  </si>
  <si>
    <t>CUST004</t>
  </si>
  <si>
    <t>Pelanggan D</t>
  </si>
  <si>
    <t>084xxx</t>
  </si>
  <si>
    <t>Pembayaran Cicilan</t>
  </si>
  <si>
    <t>SUP005</t>
  </si>
  <si>
    <t>Supplier E</t>
  </si>
  <si>
    <t>085xxx</t>
  </si>
  <si>
    <t>Bahan Kimia</t>
  </si>
  <si>
    <t>CUST006</t>
  </si>
  <si>
    <t>Pelanggan F</t>
  </si>
  <si>
    <t>086xxx</t>
  </si>
  <si>
    <t>Jasa Konsultasi</t>
  </si>
  <si>
    <t>SUP007</t>
  </si>
  <si>
    <t>Supplier G</t>
  </si>
  <si>
    <t>087xxx</t>
  </si>
  <si>
    <t>Material Bangunan</t>
  </si>
  <si>
    <t>CUST008</t>
  </si>
  <si>
    <t>Pelanggan H</t>
  </si>
  <si>
    <t>088xxx</t>
  </si>
  <si>
    <t>Proyek Y</t>
  </si>
  <si>
    <t>SUP009</t>
  </si>
  <si>
    <t>Supplier I</t>
  </si>
  <si>
    <t>089xxx</t>
  </si>
  <si>
    <t>Peralatan Kantor</t>
  </si>
  <si>
    <t>CUST010</t>
  </si>
  <si>
    <t>Pelanggan J</t>
  </si>
  <si>
    <t>080xxx</t>
  </si>
  <si>
    <t>Tagihan Bulanan</t>
  </si>
  <si>
    <t>SUP011</t>
  </si>
  <si>
    <t>Supplier K</t>
  </si>
  <si>
    <t>Mesin Produksi</t>
  </si>
  <si>
    <t>CUST012</t>
  </si>
  <si>
    <t>Pelanggan L</t>
  </si>
  <si>
    <t>Order Retail</t>
  </si>
  <si>
    <t>SUP013</t>
  </si>
  <si>
    <t>Supplier M</t>
  </si>
  <si>
    <t>Suku Cadang</t>
  </si>
  <si>
    <t>CUST014</t>
  </si>
  <si>
    <t>Pelanggan N</t>
  </si>
  <si>
    <t>Perawatan Mesin</t>
  </si>
  <si>
    <t>SUP015</t>
  </si>
  <si>
    <t>Supplier O</t>
  </si>
  <si>
    <t>Bahan Kemasan</t>
  </si>
  <si>
    <t>CUST016</t>
  </si>
  <si>
    <t>Pelanggan P</t>
  </si>
  <si>
    <t>Order Grosir</t>
  </si>
  <si>
    <t>SUP017</t>
  </si>
  <si>
    <t>Supplier Q</t>
  </si>
  <si>
    <t>Logistik</t>
  </si>
  <si>
    <t>CUST018</t>
  </si>
  <si>
    <t>Pelanggan R</t>
  </si>
  <si>
    <t>Langganan Jasa</t>
  </si>
  <si>
    <t>SUP019</t>
  </si>
  <si>
    <t>Supplier S</t>
  </si>
  <si>
    <t>Elektronik</t>
  </si>
  <si>
    <t>CUST020</t>
  </si>
  <si>
    <t>Pelanggan T</t>
  </si>
  <si>
    <t>Invoice Retail</t>
  </si>
  <si>
    <t>SUP021</t>
  </si>
  <si>
    <t>Supplier U</t>
  </si>
  <si>
    <t>Bahan Mentah</t>
  </si>
  <si>
    <t>CUST022</t>
  </si>
  <si>
    <t>Pelanggan V</t>
  </si>
  <si>
    <t>Proyek Renovasi</t>
  </si>
  <si>
    <t>SUP023</t>
  </si>
  <si>
    <t>Supplier W</t>
  </si>
  <si>
    <t>Aksesoris</t>
  </si>
  <si>
    <t>CUST024</t>
  </si>
  <si>
    <t>Pelanggan X</t>
  </si>
  <si>
    <t>Servis Alat</t>
  </si>
  <si>
    <t>SUP025</t>
  </si>
  <si>
    <t>Supplier Y</t>
  </si>
  <si>
    <t>Pengadaan IT</t>
  </si>
  <si>
    <t>CUST026</t>
  </si>
  <si>
    <t>Pelanggan Z</t>
  </si>
  <si>
    <t>Order Khusus</t>
  </si>
  <si>
    <t>SUP027</t>
  </si>
  <si>
    <t>Supplier AA</t>
  </si>
  <si>
    <t>Material Baja</t>
  </si>
  <si>
    <t>CUST028</t>
  </si>
  <si>
    <t>Pelanggan BB</t>
  </si>
  <si>
    <t>Tagihan Layanan</t>
  </si>
  <si>
    <t>SUP029</t>
  </si>
  <si>
    <t>Supplier CC</t>
  </si>
  <si>
    <t>Produk Plastik</t>
  </si>
  <si>
    <t>CUST030</t>
  </si>
  <si>
    <t>Pelanggan DD</t>
  </si>
  <si>
    <t>Cicilan Pembelian</t>
  </si>
  <si>
    <t>SUP031</t>
  </si>
  <si>
    <t>Supplier EE</t>
  </si>
  <si>
    <t>Inventaris Kantor</t>
  </si>
  <si>
    <t>CUST032</t>
  </si>
  <si>
    <t>Pelanggan FF</t>
  </si>
  <si>
    <t>Perawatan Gedung</t>
  </si>
  <si>
    <t>SUP033</t>
  </si>
  <si>
    <t>Supplier GG</t>
  </si>
  <si>
    <t>Peralatan Listrik</t>
  </si>
  <si>
    <t>CUST034</t>
  </si>
  <si>
    <t>Pelanggan HH</t>
  </si>
  <si>
    <t>Pemeliharaan Sistem</t>
  </si>
  <si>
    <t>SUP035</t>
  </si>
  <si>
    <t>Supplier II</t>
  </si>
  <si>
    <t>Pengiriman Barang</t>
  </si>
  <si>
    <t>CUST036</t>
  </si>
  <si>
    <t>Pelanggan JJ</t>
  </si>
  <si>
    <t>Tagihan Konsultan</t>
  </si>
  <si>
    <t>SUP037</t>
  </si>
  <si>
    <t>Supplier KK</t>
  </si>
  <si>
    <t>Pengadaan Kertas</t>
  </si>
  <si>
    <t>CUST038</t>
  </si>
  <si>
    <t>Pelanggan LL</t>
  </si>
  <si>
    <t>Pembelian Aplikasi</t>
  </si>
  <si>
    <t>SUP039</t>
  </si>
  <si>
    <t>Supplier MM</t>
  </si>
  <si>
    <t>Peralatan Medis</t>
  </si>
  <si>
    <t>CUST040</t>
  </si>
  <si>
    <t>Pelanggan NN</t>
  </si>
  <si>
    <t>Pengadaan Event</t>
  </si>
  <si>
    <t>SUP041</t>
  </si>
  <si>
    <t>Supplier OO</t>
  </si>
  <si>
    <t>Perabot Kantor</t>
  </si>
  <si>
    <t>CUST042</t>
  </si>
  <si>
    <t>Pelanggan PP</t>
  </si>
  <si>
    <t>Jasa Pelatihan</t>
  </si>
  <si>
    <t>SUP043</t>
  </si>
  <si>
    <t>Supplier QQ</t>
  </si>
  <si>
    <t>Komponen Elektronik</t>
  </si>
  <si>
    <t>CUST044</t>
  </si>
  <si>
    <t>Pelanggan RR</t>
  </si>
  <si>
    <t>Perawatan Software</t>
  </si>
  <si>
    <t>SUP045</t>
  </si>
  <si>
    <t>Supplier SS</t>
  </si>
  <si>
    <t>Bahan Percetakan</t>
  </si>
  <si>
    <t>CUST046</t>
  </si>
  <si>
    <t>Pelanggan TT</t>
  </si>
  <si>
    <t>Pembelian Domain</t>
  </si>
  <si>
    <t>SUP047</t>
  </si>
  <si>
    <t>Supplier UU</t>
  </si>
  <si>
    <t>Suku Cadang Otomotif</t>
  </si>
  <si>
    <t>CUST048</t>
  </si>
  <si>
    <t>Pelanggan VV</t>
  </si>
  <si>
    <t>Lisensi Software</t>
  </si>
  <si>
    <t>SUP049</t>
  </si>
  <si>
    <t>Supplier WW</t>
  </si>
  <si>
    <t>Penyedia Transportasi</t>
  </si>
  <si>
    <t>CUST050</t>
  </si>
  <si>
    <t>Pelanggan XX</t>
  </si>
  <si>
    <t>Pembayaran Lisensi</t>
  </si>
  <si>
    <t>SUP051</t>
  </si>
  <si>
    <t>Supplier YY</t>
  </si>
  <si>
    <t>Bahan Baku Minyak</t>
  </si>
  <si>
    <t>CUST052</t>
  </si>
  <si>
    <t>Pelanggan ZZ</t>
  </si>
  <si>
    <t>Langganan SaaS</t>
  </si>
  <si>
    <t>SUP053</t>
  </si>
  <si>
    <t>Supplier AAA</t>
  </si>
  <si>
    <t>Sparepart Mesin</t>
  </si>
  <si>
    <t>CUST054</t>
  </si>
  <si>
    <t>Pelanggan BBB</t>
  </si>
  <si>
    <t>SUP055</t>
  </si>
  <si>
    <t>Supplier CCC</t>
  </si>
  <si>
    <t>Produk Farmasi</t>
  </si>
  <si>
    <t>CUST056</t>
  </si>
  <si>
    <t>Pelanggan DDD</t>
  </si>
  <si>
    <t>Tagihan Service</t>
  </si>
  <si>
    <t>SUP057</t>
  </si>
  <si>
    <t>Supplier EEE</t>
  </si>
  <si>
    <t>Logistik Pengiriman</t>
  </si>
  <si>
    <t>CUST058</t>
  </si>
  <si>
    <t>Pelanggan FFF</t>
  </si>
  <si>
    <t>Pembayaran Konsultan</t>
  </si>
  <si>
    <t>SUP059</t>
  </si>
  <si>
    <t>Supplier GGG</t>
  </si>
  <si>
    <t>Bahan Material</t>
  </si>
  <si>
    <t>CUST060</t>
  </si>
  <si>
    <t>Pelanggan HHH</t>
  </si>
  <si>
    <t>Pembelian Aset</t>
  </si>
  <si>
    <t>SUP061</t>
  </si>
  <si>
    <t>Supplier III</t>
  </si>
  <si>
    <t>Komponen Mekanik</t>
  </si>
  <si>
    <t>CUST062</t>
  </si>
  <si>
    <t>Pelanggan JJJ</t>
  </si>
  <si>
    <t>Servis Kendaraan</t>
  </si>
  <si>
    <t>SUP063</t>
  </si>
  <si>
    <t>Supplier KKK</t>
  </si>
  <si>
    <t>Produk Olahan</t>
  </si>
  <si>
    <t>CUST064</t>
  </si>
  <si>
    <t>Pelanggan LLL</t>
  </si>
  <si>
    <t>Pembayaran Kontrak</t>
  </si>
  <si>
    <t>SUP065</t>
  </si>
  <si>
    <t>Supplier MMM</t>
  </si>
  <si>
    <t>Peralatan Lab</t>
  </si>
  <si>
    <t>CUST066</t>
  </si>
  <si>
    <t>Pelanggan NNN</t>
  </si>
  <si>
    <t>Proyek IT</t>
  </si>
  <si>
    <t>SUP067</t>
  </si>
  <si>
    <t>Supplier OOO</t>
  </si>
  <si>
    <t>Bahan Tekstil</t>
  </si>
  <si>
    <t>CUST068</t>
  </si>
  <si>
    <t>Pelanggan PPP</t>
  </si>
  <si>
    <t>Tagihan Perusahaan</t>
  </si>
  <si>
    <t>SUP069</t>
  </si>
  <si>
    <t>Supplier QQQ</t>
  </si>
  <si>
    <t>Inventaris IT</t>
  </si>
  <si>
    <t>CUST070</t>
  </si>
  <si>
    <t>Pelanggan RRR</t>
  </si>
  <si>
    <t>Jasa Desain</t>
  </si>
  <si>
    <t>SUP071</t>
  </si>
  <si>
    <t>Supplier SSS</t>
  </si>
  <si>
    <t>Pengadaan Kendaraan</t>
  </si>
  <si>
    <t>CUST072</t>
  </si>
  <si>
    <t>Pelanggan TTT</t>
  </si>
  <si>
    <t>Pemeliharaan Alat</t>
  </si>
  <si>
    <t>SUP073</t>
  </si>
  <si>
    <t>Supplier UUU</t>
  </si>
  <si>
    <t>Komponen Mesin</t>
  </si>
  <si>
    <t>CUST074</t>
  </si>
  <si>
    <t>Pelanggan VVV</t>
  </si>
  <si>
    <t>Pembelian Software</t>
  </si>
  <si>
    <t>SUP075</t>
  </si>
  <si>
    <t>Supplier WWW</t>
  </si>
  <si>
    <t>Peralatan Safety</t>
  </si>
  <si>
    <t>CUST076</t>
  </si>
  <si>
    <t>Pelanggan XXX</t>
  </si>
  <si>
    <t>Tagihan Sewa</t>
  </si>
  <si>
    <t>SUP077</t>
  </si>
  <si>
    <t>Supplier YYY</t>
  </si>
  <si>
    <t>Pembelian Konstruksi</t>
  </si>
  <si>
    <t>CUST078</t>
  </si>
  <si>
    <t>Pelanggan ZZZ</t>
  </si>
  <si>
    <t>Order Sparepart</t>
  </si>
  <si>
    <t>SUP079</t>
  </si>
  <si>
    <t>Supplier AAAA</t>
  </si>
  <si>
    <t>Pengadaan Infrastruktur</t>
  </si>
  <si>
    <t>CUST080</t>
  </si>
  <si>
    <t>Pelanggan BBBB</t>
  </si>
  <si>
    <t>Pembayaran Vendor</t>
  </si>
  <si>
    <t>SUP081</t>
  </si>
  <si>
    <t>Supplier CCCC</t>
  </si>
  <si>
    <t>Peralatan Rumah Tangga</t>
  </si>
  <si>
    <t>CUST082</t>
  </si>
  <si>
    <t>Pelanggan DDDD</t>
  </si>
  <si>
    <t>Jasa Keamanan</t>
  </si>
  <si>
    <t>SUP083</t>
  </si>
  <si>
    <t>Supplier EEEE</t>
  </si>
  <si>
    <t>Produk Kesehatan</t>
  </si>
  <si>
    <t>CUST084</t>
  </si>
  <si>
    <t>Pelanggan FFFF</t>
  </si>
  <si>
    <t>SUP085</t>
  </si>
  <si>
    <t>Supplier GGGG</t>
  </si>
  <si>
    <t>Pengadaan Mebel</t>
  </si>
  <si>
    <t>CUST086</t>
  </si>
  <si>
    <t>Pelanggan HHHH</t>
  </si>
  <si>
    <t>Jasa Penelitian</t>
  </si>
  <si>
    <t>SUP087</t>
  </si>
  <si>
    <t>Supplier IIII</t>
  </si>
  <si>
    <t>Bahan Kontruksi</t>
  </si>
  <si>
    <t>CUST088</t>
  </si>
  <si>
    <t>Pelanggan JJJJ</t>
  </si>
  <si>
    <t>Pembelian Media</t>
  </si>
  <si>
    <t>SUP089</t>
  </si>
  <si>
    <t>Supplier KKKK</t>
  </si>
  <si>
    <t>Produk Minuman</t>
  </si>
  <si>
    <t>CUST090</t>
  </si>
  <si>
    <t>Pelanggan LLLL</t>
  </si>
  <si>
    <t>Langganan Bulanan</t>
  </si>
  <si>
    <t>SUP091</t>
  </si>
  <si>
    <t>Supplier MMMM</t>
  </si>
  <si>
    <t>Pengadaan Mesin</t>
  </si>
  <si>
    <t>CUST092</t>
  </si>
  <si>
    <t>Pelanggan NNNN</t>
  </si>
  <si>
    <t>Pembelian Data</t>
  </si>
  <si>
    <t>SUP093</t>
  </si>
  <si>
    <t>Supplier OOOO</t>
  </si>
  <si>
    <t>Logistik Global</t>
  </si>
  <si>
    <t>CUST094</t>
  </si>
  <si>
    <t>Pelanggan PPPP</t>
  </si>
  <si>
    <t>Order Teknologi</t>
  </si>
  <si>
    <t>SUP095</t>
  </si>
  <si>
    <t>Supplier QQQQ</t>
  </si>
  <si>
    <t>Pengadaan Server</t>
  </si>
  <si>
    <t>CUST096</t>
  </si>
  <si>
    <t>Pelanggan RRRR</t>
  </si>
  <si>
    <t>Jasa Audit</t>
  </si>
  <si>
    <t>SUP097</t>
  </si>
  <si>
    <t>Supplier SSSS</t>
  </si>
  <si>
    <t>Peralatan IT</t>
  </si>
  <si>
    <t>CUST098</t>
  </si>
  <si>
    <t>Pelanggan TTTT</t>
  </si>
  <si>
    <t>Pembayaran Cloud</t>
  </si>
  <si>
    <t>SUP099</t>
  </si>
  <si>
    <t>Supplier UUUU</t>
  </si>
  <si>
    <t>Pembelian Listrik</t>
  </si>
  <si>
    <t>CUST100</t>
  </si>
  <si>
    <t>Pelanggan VVVV</t>
  </si>
  <si>
    <t>Jasa Hukum</t>
  </si>
  <si>
    <t>Tanggal</t>
  </si>
  <si>
    <t>Jenis</t>
  </si>
  <si>
    <t>Nominal</t>
  </si>
  <si>
    <t>Jatuh Tempo</t>
  </si>
  <si>
    <t>Status</t>
  </si>
  <si>
    <t>Pembelian</t>
  </si>
  <si>
    <t>Penjualan Produk</t>
  </si>
  <si>
    <t>Pembelian Alat</t>
  </si>
  <si>
    <t>Proyek Konsultasi</t>
  </si>
  <si>
    <t>Pembelian Bahan Baku</t>
  </si>
  <si>
    <t>Pengadaan Material</t>
  </si>
  <si>
    <t>Penjualan Barang</t>
  </si>
  <si>
    <t>Pembelian Mesin</t>
  </si>
  <si>
    <t>Pengadaan Sparepart</t>
  </si>
  <si>
    <t>Pembelian Bahan Kemasan</t>
  </si>
  <si>
    <t>Pembelian Logistik</t>
  </si>
  <si>
    <t>Pengadaan Elektronik</t>
  </si>
  <si>
    <t>Pembelian Bahan Mentah</t>
  </si>
  <si>
    <t>Pembelian Aksesoris</t>
  </si>
  <si>
    <t>Pembelian Material Baja</t>
  </si>
  <si>
    <t>Tanggal Bayar</t>
  </si>
  <si>
    <t>Nominal Bayar</t>
  </si>
  <si>
    <t>Sisa Hutang/Piutang</t>
  </si>
  <si>
    <t>Total Hutang Belum Lunas</t>
  </si>
  <si>
    <t>Total Piutang Belum Ditagih</t>
  </si>
  <si>
    <t>Cara Buatnya ada disini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</si>
</sst>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p&quot;#,##0;[Red]\-&quot;Rp&quot;#,##0"/>
    <numFmt numFmtId="43" formatCode="_-* #,##0.00_-;\-* #,##0.00_-;_-* &quot;-&quot;??_-;_-@_-"/>
    <numFmt numFmtId="170" formatCode="_-* #,##0_-;\-* #,##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404040"/>
      <name val="Segoe UI"/>
      <family val="2"/>
    </font>
    <font>
      <sz val="10"/>
      <color rgb="FF404040"/>
      <name val="Segoe UI"/>
      <family val="2"/>
    </font>
    <font>
      <u/>
      <sz val="11"/>
      <color theme="10"/>
      <name val="Aptos Narrow"/>
      <family val="2"/>
      <scheme val="minor"/>
    </font>
    <font>
      <b/>
      <sz val="10"/>
      <color rgb="FF404040"/>
      <name val="Segoe U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 vertic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6" fontId="3" fillId="0" borderId="1" xfId="0" applyNumberFormat="1" applyFont="1" applyBorder="1" applyAlignment="1">
      <alignment vertical="center" wrapText="1"/>
    </xf>
    <xf numFmtId="170" fontId="3" fillId="0" borderId="1" xfId="1" applyNumberFormat="1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e-spt.id/aplikasi-hutang-piutang-excel-gratis.ht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5</xdr:row>
      <xdr:rowOff>152400</xdr:rowOff>
    </xdr:from>
    <xdr:to>
      <xdr:col>1</xdr:col>
      <xdr:colOff>1722120</xdr:colOff>
      <xdr:row>6</xdr:row>
      <xdr:rowOff>171450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EDD20A7D-C92D-2701-1E62-52ECE39E7ED8}"/>
            </a:ext>
          </a:extLst>
        </xdr:cNvPr>
        <xdr:cNvSpPr/>
      </xdr:nvSpPr>
      <xdr:spPr>
        <a:xfrm>
          <a:off x="1828800" y="1097280"/>
          <a:ext cx="274320" cy="20193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 editAs="oneCell">
    <xdr:from>
      <xdr:col>1</xdr:col>
      <xdr:colOff>1920240</xdr:colOff>
      <xdr:row>5</xdr:row>
      <xdr:rowOff>87630</xdr:rowOff>
    </xdr:from>
    <xdr:to>
      <xdr:col>2</xdr:col>
      <xdr:colOff>342900</xdr:colOff>
      <xdr:row>7</xdr:row>
      <xdr:rowOff>133350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F7B670-B419-47DA-9A8C-2D1E2D03D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240" y="1032510"/>
          <a:ext cx="41148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-spt.id/aplikasi-hutang-piutang-excel-grati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12A3-9666-42BC-8844-ACF46B3D17C7}">
  <dimension ref="A1:D7"/>
  <sheetViews>
    <sheetView showGridLines="0" tabSelected="1" zoomScale="270" zoomScaleNormal="270" workbookViewId="0">
      <selection activeCell="E4" sqref="E4"/>
    </sheetView>
  </sheetViews>
  <sheetFormatPr defaultRowHeight="14.4" x14ac:dyDescent="0.3"/>
  <cols>
    <col min="1" max="1" width="5.5546875" customWidth="1"/>
    <col min="2" max="2" width="29" customWidth="1"/>
    <col min="3" max="3" width="14" customWidth="1"/>
  </cols>
  <sheetData>
    <row r="1" spans="1:4" ht="15" thickBot="1" x14ac:dyDescent="0.35"/>
    <row r="2" spans="1:4" x14ac:dyDescent="0.3">
      <c r="A2" s="9"/>
      <c r="B2" s="10"/>
      <c r="C2" s="10"/>
      <c r="D2" s="11"/>
    </row>
    <row r="3" spans="1:4" ht="15" x14ac:dyDescent="0.35">
      <c r="A3" s="12"/>
      <c r="B3" s="13" t="s">
        <v>338</v>
      </c>
      <c r="C3" s="14">
        <f>SUMIF(Transaksi!C:C,"Hutang",Transaksi!D:D) - SUMIF(Pembayaran!B:B,"SUP*",Pembayaran!C:C)</f>
        <v>8900000</v>
      </c>
      <c r="D3" s="15"/>
    </row>
    <row r="4" spans="1:4" ht="15" x14ac:dyDescent="0.35">
      <c r="A4" s="12"/>
      <c r="B4" s="13" t="s">
        <v>339</v>
      </c>
      <c r="C4" s="14">
        <f>SUMIF(Transaksi!C:C,"Piutang",Transaksi!D:D) - SUMIF(Pembayaran!B:B,"CUST*",Pembayaran!C:C)</f>
        <v>9000000</v>
      </c>
      <c r="D4" s="15"/>
    </row>
    <row r="5" spans="1:4" ht="15" thickBot="1" x14ac:dyDescent="0.35">
      <c r="A5" s="16"/>
      <c r="B5" s="17"/>
      <c r="C5" s="17"/>
      <c r="D5" s="18"/>
    </row>
    <row r="7" spans="1:4" x14ac:dyDescent="0.3">
      <c r="B7" s="19" t="s">
        <v>340</v>
      </c>
    </row>
  </sheetData>
  <hyperlinks>
    <hyperlink ref="B7" r:id="rId1" display="https://e-spt.id/aplikasi-hutang-piutang-excel-gratis.htm" xr:uid="{96C51F98-6364-4C54-A4F8-6B0FE7DC38D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E95E6-83FB-45A4-8B13-8FEC34C788BF}">
  <dimension ref="A1:G101"/>
  <sheetViews>
    <sheetView workbookViewId="0">
      <selection activeCell="D7" sqref="D7"/>
    </sheetView>
  </sheetViews>
  <sheetFormatPr defaultColWidth="15" defaultRowHeight="17.399999999999999" customHeight="1" x14ac:dyDescent="0.3"/>
  <cols>
    <col min="3" max="3" width="23.109375" bestFit="1" customWidth="1"/>
    <col min="5" max="5" width="25.77734375" customWidth="1"/>
  </cols>
  <sheetData>
    <row r="1" spans="1:7" ht="17.399999999999999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"/>
      <c r="G1" s="1"/>
    </row>
    <row r="2" spans="1:7" ht="17.399999999999999" customHeight="1" x14ac:dyDescent="0.3">
      <c r="A2" s="5" t="s">
        <v>5</v>
      </c>
      <c r="B2" s="6" t="s">
        <v>6</v>
      </c>
      <c r="C2" s="6" t="s">
        <v>7</v>
      </c>
      <c r="D2" s="7" t="s">
        <v>8</v>
      </c>
      <c r="E2" s="5" t="s">
        <v>9</v>
      </c>
      <c r="F2" s="3"/>
      <c r="G2" s="3"/>
    </row>
    <row r="3" spans="1:7" ht="17.399999999999999" customHeight="1" x14ac:dyDescent="0.3">
      <c r="A3" s="5" t="s">
        <v>10</v>
      </c>
      <c r="B3" s="6" t="s">
        <v>11</v>
      </c>
      <c r="C3" s="6" t="s">
        <v>12</v>
      </c>
      <c r="D3" s="7" t="s">
        <v>13</v>
      </c>
      <c r="E3" s="5" t="s">
        <v>14</v>
      </c>
      <c r="F3" s="3"/>
      <c r="G3" s="3"/>
    </row>
    <row r="4" spans="1:7" ht="17.399999999999999" customHeight="1" x14ac:dyDescent="0.3">
      <c r="A4" s="5" t="s">
        <v>15</v>
      </c>
      <c r="B4" s="6" t="s">
        <v>16</v>
      </c>
      <c r="C4" s="6" t="s">
        <v>7</v>
      </c>
      <c r="D4" s="7" t="s">
        <v>17</v>
      </c>
      <c r="E4" s="5" t="s">
        <v>18</v>
      </c>
    </row>
    <row r="5" spans="1:7" ht="17.399999999999999" customHeight="1" x14ac:dyDescent="0.3">
      <c r="A5" s="5" t="s">
        <v>19</v>
      </c>
      <c r="B5" s="6" t="s">
        <v>20</v>
      </c>
      <c r="C5" s="6" t="s">
        <v>12</v>
      </c>
      <c r="D5" s="7" t="s">
        <v>21</v>
      </c>
      <c r="E5" s="5" t="s">
        <v>22</v>
      </c>
    </row>
    <row r="6" spans="1:7" ht="17.399999999999999" customHeight="1" x14ac:dyDescent="0.3">
      <c r="A6" s="5" t="s">
        <v>23</v>
      </c>
      <c r="B6" s="6" t="s">
        <v>24</v>
      </c>
      <c r="C6" s="6" t="s">
        <v>7</v>
      </c>
      <c r="D6" s="7" t="s">
        <v>25</v>
      </c>
      <c r="E6" s="5" t="s">
        <v>26</v>
      </c>
    </row>
    <row r="7" spans="1:7" ht="17.399999999999999" customHeight="1" x14ac:dyDescent="0.3">
      <c r="A7" s="5" t="s">
        <v>27</v>
      </c>
      <c r="B7" s="6" t="s">
        <v>28</v>
      </c>
      <c r="C7" s="6" t="s">
        <v>12</v>
      </c>
      <c r="D7" s="7" t="s">
        <v>29</v>
      </c>
      <c r="E7" s="5" t="s">
        <v>30</v>
      </c>
    </row>
    <row r="8" spans="1:7" ht="17.399999999999999" customHeight="1" x14ac:dyDescent="0.3">
      <c r="A8" s="5" t="s">
        <v>31</v>
      </c>
      <c r="B8" s="6" t="s">
        <v>32</v>
      </c>
      <c r="C8" s="6" t="s">
        <v>7</v>
      </c>
      <c r="D8" s="7" t="s">
        <v>33</v>
      </c>
      <c r="E8" s="5" t="s">
        <v>34</v>
      </c>
    </row>
    <row r="9" spans="1:7" ht="17.399999999999999" customHeight="1" x14ac:dyDescent="0.3">
      <c r="A9" s="5" t="s">
        <v>35</v>
      </c>
      <c r="B9" s="6" t="s">
        <v>36</v>
      </c>
      <c r="C9" s="6" t="s">
        <v>12</v>
      </c>
      <c r="D9" s="7" t="s">
        <v>37</v>
      </c>
      <c r="E9" s="5" t="s">
        <v>38</v>
      </c>
    </row>
    <row r="10" spans="1:7" ht="17.399999999999999" customHeight="1" x14ac:dyDescent="0.3">
      <c r="A10" s="5" t="s">
        <v>39</v>
      </c>
      <c r="B10" s="6" t="s">
        <v>40</v>
      </c>
      <c r="C10" s="6" t="s">
        <v>7</v>
      </c>
      <c r="D10" s="7" t="s">
        <v>41</v>
      </c>
      <c r="E10" s="5" t="s">
        <v>42</v>
      </c>
    </row>
    <row r="11" spans="1:7" ht="17.399999999999999" customHeight="1" x14ac:dyDescent="0.3">
      <c r="A11" s="5" t="s">
        <v>43</v>
      </c>
      <c r="B11" s="6" t="s">
        <v>44</v>
      </c>
      <c r="C11" s="6" t="s">
        <v>12</v>
      </c>
      <c r="D11" s="7" t="s">
        <v>45</v>
      </c>
      <c r="E11" s="5" t="s">
        <v>46</v>
      </c>
    </row>
    <row r="12" spans="1:7" ht="17.399999999999999" customHeight="1" x14ac:dyDescent="0.3">
      <c r="A12" s="5" t="s">
        <v>47</v>
      </c>
      <c r="B12" s="6" t="s">
        <v>48</v>
      </c>
      <c r="C12" s="6" t="s">
        <v>7</v>
      </c>
      <c r="D12" s="7" t="s">
        <v>8</v>
      </c>
      <c r="E12" s="5" t="s">
        <v>49</v>
      </c>
    </row>
    <row r="13" spans="1:7" ht="17.399999999999999" customHeight="1" x14ac:dyDescent="0.3">
      <c r="A13" s="5" t="s">
        <v>50</v>
      </c>
      <c r="B13" s="6" t="s">
        <v>51</v>
      </c>
      <c r="C13" s="6" t="s">
        <v>12</v>
      </c>
      <c r="D13" s="7" t="s">
        <v>13</v>
      </c>
      <c r="E13" s="5" t="s">
        <v>52</v>
      </c>
    </row>
    <row r="14" spans="1:7" ht="17.399999999999999" customHeight="1" x14ac:dyDescent="0.3">
      <c r="A14" s="5" t="s">
        <v>53</v>
      </c>
      <c r="B14" s="6" t="s">
        <v>54</v>
      </c>
      <c r="C14" s="6" t="s">
        <v>7</v>
      </c>
      <c r="D14" s="7" t="s">
        <v>17</v>
      </c>
      <c r="E14" s="5" t="s">
        <v>55</v>
      </c>
    </row>
    <row r="15" spans="1:7" ht="17.399999999999999" customHeight="1" x14ac:dyDescent="0.3">
      <c r="A15" s="5" t="s">
        <v>56</v>
      </c>
      <c r="B15" s="6" t="s">
        <v>57</v>
      </c>
      <c r="C15" s="6" t="s">
        <v>12</v>
      </c>
      <c r="D15" s="7" t="s">
        <v>21</v>
      </c>
      <c r="E15" s="5" t="s">
        <v>58</v>
      </c>
    </row>
    <row r="16" spans="1:7" ht="17.399999999999999" customHeight="1" x14ac:dyDescent="0.3">
      <c r="A16" s="5" t="s">
        <v>59</v>
      </c>
      <c r="B16" s="6" t="s">
        <v>60</v>
      </c>
      <c r="C16" s="6" t="s">
        <v>7</v>
      </c>
      <c r="D16" s="7" t="s">
        <v>25</v>
      </c>
      <c r="E16" s="5" t="s">
        <v>61</v>
      </c>
    </row>
    <row r="17" spans="1:5" ht="17.399999999999999" customHeight="1" x14ac:dyDescent="0.3">
      <c r="A17" s="5" t="s">
        <v>62</v>
      </c>
      <c r="B17" s="6" t="s">
        <v>63</v>
      </c>
      <c r="C17" s="6" t="s">
        <v>12</v>
      </c>
      <c r="D17" s="7" t="s">
        <v>29</v>
      </c>
      <c r="E17" s="5" t="s">
        <v>64</v>
      </c>
    </row>
    <row r="18" spans="1:5" ht="17.399999999999999" customHeight="1" x14ac:dyDescent="0.3">
      <c r="A18" s="5" t="s">
        <v>65</v>
      </c>
      <c r="B18" s="6" t="s">
        <v>66</v>
      </c>
      <c r="C18" s="6" t="s">
        <v>7</v>
      </c>
      <c r="D18" s="7" t="s">
        <v>33</v>
      </c>
      <c r="E18" s="5" t="s">
        <v>67</v>
      </c>
    </row>
    <row r="19" spans="1:5" ht="17.399999999999999" customHeight="1" x14ac:dyDescent="0.3">
      <c r="A19" s="5" t="s">
        <v>68</v>
      </c>
      <c r="B19" s="6" t="s">
        <v>69</v>
      </c>
      <c r="C19" s="6" t="s">
        <v>12</v>
      </c>
      <c r="D19" s="7" t="s">
        <v>37</v>
      </c>
      <c r="E19" s="5" t="s">
        <v>70</v>
      </c>
    </row>
    <row r="20" spans="1:5" ht="17.399999999999999" customHeight="1" x14ac:dyDescent="0.3">
      <c r="A20" s="5" t="s">
        <v>71</v>
      </c>
      <c r="B20" s="6" t="s">
        <v>72</v>
      </c>
      <c r="C20" s="6" t="s">
        <v>7</v>
      </c>
      <c r="D20" s="7" t="s">
        <v>41</v>
      </c>
      <c r="E20" s="5" t="s">
        <v>73</v>
      </c>
    </row>
    <row r="21" spans="1:5" ht="17.399999999999999" customHeight="1" x14ac:dyDescent="0.3">
      <c r="A21" s="5" t="s">
        <v>74</v>
      </c>
      <c r="B21" s="6" t="s">
        <v>75</v>
      </c>
      <c r="C21" s="6" t="s">
        <v>12</v>
      </c>
      <c r="D21" s="7" t="s">
        <v>45</v>
      </c>
      <c r="E21" s="5" t="s">
        <v>76</v>
      </c>
    </row>
    <row r="22" spans="1:5" ht="17.399999999999999" customHeight="1" x14ac:dyDescent="0.3">
      <c r="A22" s="5" t="s">
        <v>77</v>
      </c>
      <c r="B22" s="6" t="s">
        <v>78</v>
      </c>
      <c r="C22" s="6" t="s">
        <v>7</v>
      </c>
      <c r="D22" s="7" t="s">
        <v>8</v>
      </c>
      <c r="E22" s="5" t="s">
        <v>79</v>
      </c>
    </row>
    <row r="23" spans="1:5" ht="17.399999999999999" customHeight="1" x14ac:dyDescent="0.3">
      <c r="A23" s="5" t="s">
        <v>80</v>
      </c>
      <c r="B23" s="6" t="s">
        <v>81</v>
      </c>
      <c r="C23" s="6" t="s">
        <v>12</v>
      </c>
      <c r="D23" s="7" t="s">
        <v>13</v>
      </c>
      <c r="E23" s="5" t="s">
        <v>82</v>
      </c>
    </row>
    <row r="24" spans="1:5" ht="17.399999999999999" customHeight="1" x14ac:dyDescent="0.3">
      <c r="A24" s="5" t="s">
        <v>83</v>
      </c>
      <c r="B24" s="6" t="s">
        <v>84</v>
      </c>
      <c r="C24" s="6" t="s">
        <v>7</v>
      </c>
      <c r="D24" s="7" t="s">
        <v>17</v>
      </c>
      <c r="E24" s="5" t="s">
        <v>85</v>
      </c>
    </row>
    <row r="25" spans="1:5" ht="17.399999999999999" customHeight="1" x14ac:dyDescent="0.3">
      <c r="A25" s="5" t="s">
        <v>86</v>
      </c>
      <c r="B25" s="6" t="s">
        <v>87</v>
      </c>
      <c r="C25" s="6" t="s">
        <v>12</v>
      </c>
      <c r="D25" s="7" t="s">
        <v>21</v>
      </c>
      <c r="E25" s="5" t="s">
        <v>88</v>
      </c>
    </row>
    <row r="26" spans="1:5" ht="17.399999999999999" customHeight="1" x14ac:dyDescent="0.3">
      <c r="A26" s="5" t="s">
        <v>89</v>
      </c>
      <c r="B26" s="6" t="s">
        <v>90</v>
      </c>
      <c r="C26" s="6" t="s">
        <v>7</v>
      </c>
      <c r="D26" s="7" t="s">
        <v>25</v>
      </c>
      <c r="E26" s="5" t="s">
        <v>91</v>
      </c>
    </row>
    <row r="27" spans="1:5" ht="17.399999999999999" customHeight="1" x14ac:dyDescent="0.3">
      <c r="A27" s="5" t="s">
        <v>92</v>
      </c>
      <c r="B27" s="6" t="s">
        <v>93</v>
      </c>
      <c r="C27" s="6" t="s">
        <v>12</v>
      </c>
      <c r="D27" s="7" t="s">
        <v>29</v>
      </c>
      <c r="E27" s="5" t="s">
        <v>94</v>
      </c>
    </row>
    <row r="28" spans="1:5" ht="17.399999999999999" customHeight="1" x14ac:dyDescent="0.3">
      <c r="A28" s="5" t="s">
        <v>95</v>
      </c>
      <c r="B28" s="6" t="s">
        <v>96</v>
      </c>
      <c r="C28" s="6" t="s">
        <v>7</v>
      </c>
      <c r="D28" s="7" t="s">
        <v>33</v>
      </c>
      <c r="E28" s="5" t="s">
        <v>97</v>
      </c>
    </row>
    <row r="29" spans="1:5" ht="17.399999999999999" customHeight="1" x14ac:dyDescent="0.3">
      <c r="A29" s="5" t="s">
        <v>98</v>
      </c>
      <c r="B29" s="6" t="s">
        <v>99</v>
      </c>
      <c r="C29" s="6" t="s">
        <v>12</v>
      </c>
      <c r="D29" s="7" t="s">
        <v>37</v>
      </c>
      <c r="E29" s="5" t="s">
        <v>100</v>
      </c>
    </row>
    <row r="30" spans="1:5" ht="17.399999999999999" customHeight="1" x14ac:dyDescent="0.3">
      <c r="A30" s="5" t="s">
        <v>101</v>
      </c>
      <c r="B30" s="6" t="s">
        <v>102</v>
      </c>
      <c r="C30" s="6" t="s">
        <v>7</v>
      </c>
      <c r="D30" s="7" t="s">
        <v>41</v>
      </c>
      <c r="E30" s="5" t="s">
        <v>103</v>
      </c>
    </row>
    <row r="31" spans="1:5" ht="17.399999999999999" customHeight="1" x14ac:dyDescent="0.3">
      <c r="A31" s="5" t="s">
        <v>104</v>
      </c>
      <c r="B31" s="6" t="s">
        <v>105</v>
      </c>
      <c r="C31" s="6" t="s">
        <v>12</v>
      </c>
      <c r="D31" s="7" t="s">
        <v>45</v>
      </c>
      <c r="E31" s="5" t="s">
        <v>106</v>
      </c>
    </row>
    <row r="32" spans="1:5" ht="17.399999999999999" customHeight="1" x14ac:dyDescent="0.3">
      <c r="A32" s="5" t="s">
        <v>107</v>
      </c>
      <c r="B32" s="6" t="s">
        <v>108</v>
      </c>
      <c r="C32" s="6" t="s">
        <v>7</v>
      </c>
      <c r="D32" s="7" t="s">
        <v>8</v>
      </c>
      <c r="E32" s="5" t="s">
        <v>109</v>
      </c>
    </row>
    <row r="33" spans="1:5" ht="17.399999999999999" customHeight="1" x14ac:dyDescent="0.3">
      <c r="A33" s="5" t="s">
        <v>110</v>
      </c>
      <c r="B33" s="6" t="s">
        <v>111</v>
      </c>
      <c r="C33" s="6" t="s">
        <v>12</v>
      </c>
      <c r="D33" s="7" t="s">
        <v>13</v>
      </c>
      <c r="E33" s="5" t="s">
        <v>112</v>
      </c>
    </row>
    <row r="34" spans="1:5" ht="17.399999999999999" customHeight="1" x14ac:dyDescent="0.3">
      <c r="A34" s="5" t="s">
        <v>113</v>
      </c>
      <c r="B34" s="6" t="s">
        <v>114</v>
      </c>
      <c r="C34" s="6" t="s">
        <v>7</v>
      </c>
      <c r="D34" s="7" t="s">
        <v>17</v>
      </c>
      <c r="E34" s="5" t="s">
        <v>115</v>
      </c>
    </row>
    <row r="35" spans="1:5" ht="17.399999999999999" customHeight="1" x14ac:dyDescent="0.3">
      <c r="A35" s="5" t="s">
        <v>116</v>
      </c>
      <c r="B35" s="6" t="s">
        <v>117</v>
      </c>
      <c r="C35" s="6" t="s">
        <v>12</v>
      </c>
      <c r="D35" s="7" t="s">
        <v>21</v>
      </c>
      <c r="E35" s="5" t="s">
        <v>118</v>
      </c>
    </row>
    <row r="36" spans="1:5" ht="17.399999999999999" customHeight="1" x14ac:dyDescent="0.3">
      <c r="A36" s="5" t="s">
        <v>119</v>
      </c>
      <c r="B36" s="6" t="s">
        <v>120</v>
      </c>
      <c r="C36" s="6" t="s">
        <v>7</v>
      </c>
      <c r="D36" s="7" t="s">
        <v>25</v>
      </c>
      <c r="E36" s="5" t="s">
        <v>121</v>
      </c>
    </row>
    <row r="37" spans="1:5" ht="17.399999999999999" customHeight="1" x14ac:dyDescent="0.3">
      <c r="A37" s="5" t="s">
        <v>122</v>
      </c>
      <c r="B37" s="6" t="s">
        <v>123</v>
      </c>
      <c r="C37" s="6" t="s">
        <v>12</v>
      </c>
      <c r="D37" s="7" t="s">
        <v>29</v>
      </c>
      <c r="E37" s="5" t="s">
        <v>124</v>
      </c>
    </row>
    <row r="38" spans="1:5" ht="17.399999999999999" customHeight="1" x14ac:dyDescent="0.3">
      <c r="A38" s="5" t="s">
        <v>125</v>
      </c>
      <c r="B38" s="6" t="s">
        <v>126</v>
      </c>
      <c r="C38" s="6" t="s">
        <v>7</v>
      </c>
      <c r="D38" s="7" t="s">
        <v>33</v>
      </c>
      <c r="E38" s="5" t="s">
        <v>127</v>
      </c>
    </row>
    <row r="39" spans="1:5" ht="17.399999999999999" customHeight="1" x14ac:dyDescent="0.3">
      <c r="A39" s="5" t="s">
        <v>128</v>
      </c>
      <c r="B39" s="6" t="s">
        <v>129</v>
      </c>
      <c r="C39" s="6" t="s">
        <v>12</v>
      </c>
      <c r="D39" s="7" t="s">
        <v>37</v>
      </c>
      <c r="E39" s="5" t="s">
        <v>130</v>
      </c>
    </row>
    <row r="40" spans="1:5" ht="17.399999999999999" customHeight="1" x14ac:dyDescent="0.3">
      <c r="A40" s="5" t="s">
        <v>131</v>
      </c>
      <c r="B40" s="6" t="s">
        <v>132</v>
      </c>
      <c r="C40" s="6" t="s">
        <v>7</v>
      </c>
      <c r="D40" s="7" t="s">
        <v>41</v>
      </c>
      <c r="E40" s="5" t="s">
        <v>133</v>
      </c>
    </row>
    <row r="41" spans="1:5" ht="17.399999999999999" customHeight="1" x14ac:dyDescent="0.3">
      <c r="A41" s="5" t="s">
        <v>134</v>
      </c>
      <c r="B41" s="6" t="s">
        <v>135</v>
      </c>
      <c r="C41" s="6" t="s">
        <v>12</v>
      </c>
      <c r="D41" s="7" t="s">
        <v>45</v>
      </c>
      <c r="E41" s="5" t="s">
        <v>136</v>
      </c>
    </row>
    <row r="42" spans="1:5" ht="17.399999999999999" customHeight="1" x14ac:dyDescent="0.3">
      <c r="A42" s="5" t="s">
        <v>137</v>
      </c>
      <c r="B42" s="6" t="s">
        <v>138</v>
      </c>
      <c r="C42" s="6" t="s">
        <v>7</v>
      </c>
      <c r="D42" s="7" t="s">
        <v>8</v>
      </c>
      <c r="E42" s="5" t="s">
        <v>139</v>
      </c>
    </row>
    <row r="43" spans="1:5" ht="17.399999999999999" customHeight="1" x14ac:dyDescent="0.3">
      <c r="A43" s="5" t="s">
        <v>140</v>
      </c>
      <c r="B43" s="6" t="s">
        <v>141</v>
      </c>
      <c r="C43" s="6" t="s">
        <v>12</v>
      </c>
      <c r="D43" s="7" t="s">
        <v>13</v>
      </c>
      <c r="E43" s="5" t="s">
        <v>142</v>
      </c>
    </row>
    <row r="44" spans="1:5" ht="17.399999999999999" customHeight="1" x14ac:dyDescent="0.3">
      <c r="A44" s="5" t="s">
        <v>143</v>
      </c>
      <c r="B44" s="6" t="s">
        <v>144</v>
      </c>
      <c r="C44" s="6" t="s">
        <v>7</v>
      </c>
      <c r="D44" s="7" t="s">
        <v>17</v>
      </c>
      <c r="E44" s="5" t="s">
        <v>145</v>
      </c>
    </row>
    <row r="45" spans="1:5" ht="17.399999999999999" customHeight="1" x14ac:dyDescent="0.3">
      <c r="A45" s="5" t="s">
        <v>146</v>
      </c>
      <c r="B45" s="6" t="s">
        <v>147</v>
      </c>
      <c r="C45" s="6" t="s">
        <v>12</v>
      </c>
      <c r="D45" s="7" t="s">
        <v>21</v>
      </c>
      <c r="E45" s="5" t="s">
        <v>148</v>
      </c>
    </row>
    <row r="46" spans="1:5" ht="17.399999999999999" customHeight="1" x14ac:dyDescent="0.3">
      <c r="A46" s="5" t="s">
        <v>149</v>
      </c>
      <c r="B46" s="6" t="s">
        <v>150</v>
      </c>
      <c r="C46" s="6" t="s">
        <v>7</v>
      </c>
      <c r="D46" s="7" t="s">
        <v>25</v>
      </c>
      <c r="E46" s="5" t="s">
        <v>151</v>
      </c>
    </row>
    <row r="47" spans="1:5" ht="17.399999999999999" customHeight="1" x14ac:dyDescent="0.3">
      <c r="A47" s="5" t="s">
        <v>152</v>
      </c>
      <c r="B47" s="6" t="s">
        <v>153</v>
      </c>
      <c r="C47" s="6" t="s">
        <v>12</v>
      </c>
      <c r="D47" s="7" t="s">
        <v>29</v>
      </c>
      <c r="E47" s="5" t="s">
        <v>154</v>
      </c>
    </row>
    <row r="48" spans="1:5" ht="17.399999999999999" customHeight="1" x14ac:dyDescent="0.3">
      <c r="A48" s="5" t="s">
        <v>155</v>
      </c>
      <c r="B48" s="6" t="s">
        <v>156</v>
      </c>
      <c r="C48" s="6" t="s">
        <v>7</v>
      </c>
      <c r="D48" s="7" t="s">
        <v>33</v>
      </c>
      <c r="E48" s="5" t="s">
        <v>157</v>
      </c>
    </row>
    <row r="49" spans="1:5" ht="17.399999999999999" customHeight="1" x14ac:dyDescent="0.3">
      <c r="A49" s="5" t="s">
        <v>158</v>
      </c>
      <c r="B49" s="6" t="s">
        <v>159</v>
      </c>
      <c r="C49" s="6" t="s">
        <v>12</v>
      </c>
      <c r="D49" s="7" t="s">
        <v>37</v>
      </c>
      <c r="E49" s="5" t="s">
        <v>160</v>
      </c>
    </row>
    <row r="50" spans="1:5" ht="17.399999999999999" customHeight="1" x14ac:dyDescent="0.3">
      <c r="A50" s="5" t="s">
        <v>161</v>
      </c>
      <c r="B50" s="6" t="s">
        <v>162</v>
      </c>
      <c r="C50" s="6" t="s">
        <v>7</v>
      </c>
      <c r="D50" s="7" t="s">
        <v>41</v>
      </c>
      <c r="E50" s="5" t="s">
        <v>163</v>
      </c>
    </row>
    <row r="51" spans="1:5" ht="17.399999999999999" customHeight="1" x14ac:dyDescent="0.3">
      <c r="A51" s="5" t="s">
        <v>164</v>
      </c>
      <c r="B51" s="6" t="s">
        <v>165</v>
      </c>
      <c r="C51" s="6" t="s">
        <v>12</v>
      </c>
      <c r="D51" s="7" t="s">
        <v>45</v>
      </c>
      <c r="E51" s="5" t="s">
        <v>166</v>
      </c>
    </row>
    <row r="52" spans="1:5" ht="17.399999999999999" customHeight="1" x14ac:dyDescent="0.3">
      <c r="A52" s="5" t="s">
        <v>167</v>
      </c>
      <c r="B52" s="6" t="s">
        <v>168</v>
      </c>
      <c r="C52" s="6" t="s">
        <v>7</v>
      </c>
      <c r="D52" s="7" t="s">
        <v>8</v>
      </c>
      <c r="E52" s="5" t="s">
        <v>169</v>
      </c>
    </row>
    <row r="53" spans="1:5" ht="17.399999999999999" customHeight="1" x14ac:dyDescent="0.3">
      <c r="A53" s="5" t="s">
        <v>170</v>
      </c>
      <c r="B53" s="6" t="s">
        <v>171</v>
      </c>
      <c r="C53" s="6" t="s">
        <v>12</v>
      </c>
      <c r="D53" s="7" t="s">
        <v>13</v>
      </c>
      <c r="E53" s="5" t="s">
        <v>172</v>
      </c>
    </row>
    <row r="54" spans="1:5" ht="17.399999999999999" customHeight="1" x14ac:dyDescent="0.3">
      <c r="A54" s="5" t="s">
        <v>173</v>
      </c>
      <c r="B54" s="6" t="s">
        <v>174</v>
      </c>
      <c r="C54" s="6" t="s">
        <v>7</v>
      </c>
      <c r="D54" s="7" t="s">
        <v>17</v>
      </c>
      <c r="E54" s="5" t="s">
        <v>175</v>
      </c>
    </row>
    <row r="55" spans="1:5" ht="17.399999999999999" customHeight="1" x14ac:dyDescent="0.3">
      <c r="A55" s="5" t="s">
        <v>176</v>
      </c>
      <c r="B55" s="6" t="s">
        <v>177</v>
      </c>
      <c r="C55" s="6" t="s">
        <v>12</v>
      </c>
      <c r="D55" s="7" t="s">
        <v>21</v>
      </c>
      <c r="E55" s="5" t="s">
        <v>112</v>
      </c>
    </row>
    <row r="56" spans="1:5" ht="17.399999999999999" customHeight="1" x14ac:dyDescent="0.3">
      <c r="A56" s="5" t="s">
        <v>178</v>
      </c>
      <c r="B56" s="6" t="s">
        <v>179</v>
      </c>
      <c r="C56" s="6" t="s">
        <v>7</v>
      </c>
      <c r="D56" s="7" t="s">
        <v>25</v>
      </c>
      <c r="E56" s="5" t="s">
        <v>180</v>
      </c>
    </row>
    <row r="57" spans="1:5" ht="17.399999999999999" customHeight="1" x14ac:dyDescent="0.3">
      <c r="A57" s="5" t="s">
        <v>181</v>
      </c>
      <c r="B57" s="6" t="s">
        <v>182</v>
      </c>
      <c r="C57" s="6" t="s">
        <v>12</v>
      </c>
      <c r="D57" s="7" t="s">
        <v>29</v>
      </c>
      <c r="E57" s="5" t="s">
        <v>183</v>
      </c>
    </row>
    <row r="58" spans="1:5" ht="17.399999999999999" customHeight="1" x14ac:dyDescent="0.3">
      <c r="A58" s="5" t="s">
        <v>184</v>
      </c>
      <c r="B58" s="6" t="s">
        <v>185</v>
      </c>
      <c r="C58" s="6" t="s">
        <v>7</v>
      </c>
      <c r="D58" s="7" t="s">
        <v>33</v>
      </c>
      <c r="E58" s="5" t="s">
        <v>186</v>
      </c>
    </row>
    <row r="59" spans="1:5" ht="17.399999999999999" customHeight="1" x14ac:dyDescent="0.3">
      <c r="A59" s="5" t="s">
        <v>187</v>
      </c>
      <c r="B59" s="6" t="s">
        <v>188</v>
      </c>
      <c r="C59" s="6" t="s">
        <v>12</v>
      </c>
      <c r="D59" s="7" t="s">
        <v>37</v>
      </c>
      <c r="E59" s="5" t="s">
        <v>189</v>
      </c>
    </row>
    <row r="60" spans="1:5" ht="17.399999999999999" customHeight="1" x14ac:dyDescent="0.3">
      <c r="A60" s="5" t="s">
        <v>190</v>
      </c>
      <c r="B60" s="6" t="s">
        <v>191</v>
      </c>
      <c r="C60" s="6" t="s">
        <v>7</v>
      </c>
      <c r="D60" s="7" t="s">
        <v>41</v>
      </c>
      <c r="E60" s="5" t="s">
        <v>192</v>
      </c>
    </row>
    <row r="61" spans="1:5" ht="17.399999999999999" customHeight="1" x14ac:dyDescent="0.3">
      <c r="A61" s="5" t="s">
        <v>193</v>
      </c>
      <c r="B61" s="6" t="s">
        <v>194</v>
      </c>
      <c r="C61" s="6" t="s">
        <v>12</v>
      </c>
      <c r="D61" s="7" t="s">
        <v>45</v>
      </c>
      <c r="E61" s="5" t="s">
        <v>195</v>
      </c>
    </row>
    <row r="62" spans="1:5" ht="17.399999999999999" customHeight="1" x14ac:dyDescent="0.3">
      <c r="A62" s="5" t="s">
        <v>196</v>
      </c>
      <c r="B62" s="6" t="s">
        <v>197</v>
      </c>
      <c r="C62" s="6" t="s">
        <v>7</v>
      </c>
      <c r="D62" s="7" t="s">
        <v>8</v>
      </c>
      <c r="E62" s="5" t="s">
        <v>198</v>
      </c>
    </row>
    <row r="63" spans="1:5" ht="17.399999999999999" customHeight="1" x14ac:dyDescent="0.3">
      <c r="A63" s="5" t="s">
        <v>199</v>
      </c>
      <c r="B63" s="6" t="s">
        <v>200</v>
      </c>
      <c r="C63" s="6" t="s">
        <v>12</v>
      </c>
      <c r="D63" s="7" t="s">
        <v>13</v>
      </c>
      <c r="E63" s="5" t="s">
        <v>201</v>
      </c>
    </row>
    <row r="64" spans="1:5" ht="17.399999999999999" customHeight="1" x14ac:dyDescent="0.3">
      <c r="A64" s="5" t="s">
        <v>202</v>
      </c>
      <c r="B64" s="6" t="s">
        <v>203</v>
      </c>
      <c r="C64" s="6" t="s">
        <v>7</v>
      </c>
      <c r="D64" s="7" t="s">
        <v>17</v>
      </c>
      <c r="E64" s="5" t="s">
        <v>204</v>
      </c>
    </row>
    <row r="65" spans="1:5" ht="17.399999999999999" customHeight="1" x14ac:dyDescent="0.3">
      <c r="A65" s="5" t="s">
        <v>205</v>
      </c>
      <c r="B65" s="6" t="s">
        <v>206</v>
      </c>
      <c r="C65" s="6" t="s">
        <v>12</v>
      </c>
      <c r="D65" s="7" t="s">
        <v>21</v>
      </c>
      <c r="E65" s="5" t="s">
        <v>207</v>
      </c>
    </row>
    <row r="66" spans="1:5" ht="17.399999999999999" customHeight="1" x14ac:dyDescent="0.3">
      <c r="A66" s="5" t="s">
        <v>208</v>
      </c>
      <c r="B66" s="6" t="s">
        <v>209</v>
      </c>
      <c r="C66" s="6" t="s">
        <v>7</v>
      </c>
      <c r="D66" s="7" t="s">
        <v>25</v>
      </c>
      <c r="E66" s="5" t="s">
        <v>210</v>
      </c>
    </row>
    <row r="67" spans="1:5" ht="17.399999999999999" customHeight="1" x14ac:dyDescent="0.3">
      <c r="A67" s="5" t="s">
        <v>211</v>
      </c>
      <c r="B67" s="6" t="s">
        <v>212</v>
      </c>
      <c r="C67" s="6" t="s">
        <v>12</v>
      </c>
      <c r="D67" s="7" t="s">
        <v>29</v>
      </c>
      <c r="E67" s="5" t="s">
        <v>213</v>
      </c>
    </row>
    <row r="68" spans="1:5" ht="17.399999999999999" customHeight="1" x14ac:dyDescent="0.3">
      <c r="A68" s="5" t="s">
        <v>214</v>
      </c>
      <c r="B68" s="6" t="s">
        <v>215</v>
      </c>
      <c r="C68" s="6" t="s">
        <v>7</v>
      </c>
      <c r="D68" s="7" t="s">
        <v>33</v>
      </c>
      <c r="E68" s="5" t="s">
        <v>216</v>
      </c>
    </row>
    <row r="69" spans="1:5" ht="17.399999999999999" customHeight="1" x14ac:dyDescent="0.3">
      <c r="A69" s="5" t="s">
        <v>217</v>
      </c>
      <c r="B69" s="6" t="s">
        <v>218</v>
      </c>
      <c r="C69" s="6" t="s">
        <v>12</v>
      </c>
      <c r="D69" s="7" t="s">
        <v>37</v>
      </c>
      <c r="E69" s="5" t="s">
        <v>219</v>
      </c>
    </row>
    <row r="70" spans="1:5" ht="17.399999999999999" customHeight="1" x14ac:dyDescent="0.3">
      <c r="A70" s="5" t="s">
        <v>220</v>
      </c>
      <c r="B70" s="6" t="s">
        <v>221</v>
      </c>
      <c r="C70" s="6" t="s">
        <v>7</v>
      </c>
      <c r="D70" s="7" t="s">
        <v>41</v>
      </c>
      <c r="E70" s="5" t="s">
        <v>222</v>
      </c>
    </row>
    <row r="71" spans="1:5" ht="17.399999999999999" customHeight="1" x14ac:dyDescent="0.3">
      <c r="A71" s="5" t="s">
        <v>223</v>
      </c>
      <c r="B71" s="6" t="s">
        <v>224</v>
      </c>
      <c r="C71" s="6" t="s">
        <v>12</v>
      </c>
      <c r="D71" s="7" t="s">
        <v>45</v>
      </c>
      <c r="E71" s="5" t="s">
        <v>225</v>
      </c>
    </row>
    <row r="72" spans="1:5" ht="17.399999999999999" customHeight="1" x14ac:dyDescent="0.3">
      <c r="A72" s="5" t="s">
        <v>226</v>
      </c>
      <c r="B72" s="6" t="s">
        <v>227</v>
      </c>
      <c r="C72" s="6" t="s">
        <v>7</v>
      </c>
      <c r="D72" s="7" t="s">
        <v>8</v>
      </c>
      <c r="E72" s="5" t="s">
        <v>228</v>
      </c>
    </row>
    <row r="73" spans="1:5" ht="17.399999999999999" customHeight="1" x14ac:dyDescent="0.3">
      <c r="A73" s="5" t="s">
        <v>229</v>
      </c>
      <c r="B73" s="6" t="s">
        <v>230</v>
      </c>
      <c r="C73" s="6" t="s">
        <v>12</v>
      </c>
      <c r="D73" s="7" t="s">
        <v>13</v>
      </c>
      <c r="E73" s="5" t="s">
        <v>231</v>
      </c>
    </row>
    <row r="74" spans="1:5" ht="17.399999999999999" customHeight="1" x14ac:dyDescent="0.3">
      <c r="A74" s="5" t="s">
        <v>232</v>
      </c>
      <c r="B74" s="6" t="s">
        <v>233</v>
      </c>
      <c r="C74" s="6" t="s">
        <v>7</v>
      </c>
      <c r="D74" s="7" t="s">
        <v>17</v>
      </c>
      <c r="E74" s="5" t="s">
        <v>234</v>
      </c>
    </row>
    <row r="75" spans="1:5" ht="17.399999999999999" customHeight="1" x14ac:dyDescent="0.3">
      <c r="A75" s="5" t="s">
        <v>235</v>
      </c>
      <c r="B75" s="6" t="s">
        <v>236</v>
      </c>
      <c r="C75" s="6" t="s">
        <v>12</v>
      </c>
      <c r="D75" s="7" t="s">
        <v>21</v>
      </c>
      <c r="E75" s="5" t="s">
        <v>237</v>
      </c>
    </row>
    <row r="76" spans="1:5" ht="17.399999999999999" customHeight="1" x14ac:dyDescent="0.3">
      <c r="A76" s="5" t="s">
        <v>238</v>
      </c>
      <c r="B76" s="6" t="s">
        <v>239</v>
      </c>
      <c r="C76" s="6" t="s">
        <v>7</v>
      </c>
      <c r="D76" s="7" t="s">
        <v>25</v>
      </c>
      <c r="E76" s="5" t="s">
        <v>240</v>
      </c>
    </row>
    <row r="77" spans="1:5" ht="17.399999999999999" customHeight="1" x14ac:dyDescent="0.3">
      <c r="A77" s="5" t="s">
        <v>241</v>
      </c>
      <c r="B77" s="6" t="s">
        <v>242</v>
      </c>
      <c r="C77" s="6" t="s">
        <v>12</v>
      </c>
      <c r="D77" s="7" t="s">
        <v>29</v>
      </c>
      <c r="E77" s="5" t="s">
        <v>243</v>
      </c>
    </row>
    <row r="78" spans="1:5" ht="17.399999999999999" customHeight="1" x14ac:dyDescent="0.3">
      <c r="A78" s="5" t="s">
        <v>244</v>
      </c>
      <c r="B78" s="6" t="s">
        <v>245</v>
      </c>
      <c r="C78" s="6" t="s">
        <v>7</v>
      </c>
      <c r="D78" s="7" t="s">
        <v>33</v>
      </c>
      <c r="E78" s="5" t="s">
        <v>246</v>
      </c>
    </row>
    <row r="79" spans="1:5" ht="17.399999999999999" customHeight="1" x14ac:dyDescent="0.3">
      <c r="A79" s="5" t="s">
        <v>247</v>
      </c>
      <c r="B79" s="6" t="s">
        <v>248</v>
      </c>
      <c r="C79" s="6" t="s">
        <v>12</v>
      </c>
      <c r="D79" s="7" t="s">
        <v>37</v>
      </c>
      <c r="E79" s="5" t="s">
        <v>249</v>
      </c>
    </row>
    <row r="80" spans="1:5" ht="17.399999999999999" customHeight="1" x14ac:dyDescent="0.3">
      <c r="A80" s="5" t="s">
        <v>250</v>
      </c>
      <c r="B80" s="6" t="s">
        <v>251</v>
      </c>
      <c r="C80" s="6" t="s">
        <v>7</v>
      </c>
      <c r="D80" s="7" t="s">
        <v>41</v>
      </c>
      <c r="E80" s="5" t="s">
        <v>252</v>
      </c>
    </row>
    <row r="81" spans="1:5" ht="17.399999999999999" customHeight="1" x14ac:dyDescent="0.3">
      <c r="A81" s="5" t="s">
        <v>253</v>
      </c>
      <c r="B81" s="6" t="s">
        <v>254</v>
      </c>
      <c r="C81" s="6" t="s">
        <v>12</v>
      </c>
      <c r="D81" s="7" t="s">
        <v>45</v>
      </c>
      <c r="E81" s="5" t="s">
        <v>255</v>
      </c>
    </row>
    <row r="82" spans="1:5" ht="17.399999999999999" customHeight="1" x14ac:dyDescent="0.3">
      <c r="A82" s="5" t="s">
        <v>256</v>
      </c>
      <c r="B82" s="6" t="s">
        <v>257</v>
      </c>
      <c r="C82" s="6" t="s">
        <v>7</v>
      </c>
      <c r="D82" s="7" t="s">
        <v>8</v>
      </c>
      <c r="E82" s="5" t="s">
        <v>258</v>
      </c>
    </row>
    <row r="83" spans="1:5" ht="17.399999999999999" customHeight="1" x14ac:dyDescent="0.3">
      <c r="A83" s="5" t="s">
        <v>259</v>
      </c>
      <c r="B83" s="6" t="s">
        <v>260</v>
      </c>
      <c r="C83" s="6" t="s">
        <v>12</v>
      </c>
      <c r="D83" s="7" t="s">
        <v>13</v>
      </c>
      <c r="E83" s="5" t="s">
        <v>261</v>
      </c>
    </row>
    <row r="84" spans="1:5" ht="17.399999999999999" customHeight="1" x14ac:dyDescent="0.3">
      <c r="A84" s="5" t="s">
        <v>262</v>
      </c>
      <c r="B84" s="6" t="s">
        <v>263</v>
      </c>
      <c r="C84" s="6" t="s">
        <v>7</v>
      </c>
      <c r="D84" s="7" t="s">
        <v>17</v>
      </c>
      <c r="E84" s="5" t="s">
        <v>264</v>
      </c>
    </row>
    <row r="85" spans="1:5" ht="17.399999999999999" customHeight="1" x14ac:dyDescent="0.3">
      <c r="A85" s="5" t="s">
        <v>265</v>
      </c>
      <c r="B85" s="6" t="s">
        <v>266</v>
      </c>
      <c r="C85" s="6" t="s">
        <v>12</v>
      </c>
      <c r="D85" s="7" t="s">
        <v>21</v>
      </c>
      <c r="E85" s="5" t="s">
        <v>46</v>
      </c>
    </row>
    <row r="86" spans="1:5" ht="17.399999999999999" customHeight="1" x14ac:dyDescent="0.3">
      <c r="A86" s="5" t="s">
        <v>267</v>
      </c>
      <c r="B86" s="6" t="s">
        <v>268</v>
      </c>
      <c r="C86" s="6" t="s">
        <v>7</v>
      </c>
      <c r="D86" s="7" t="s">
        <v>25</v>
      </c>
      <c r="E86" s="5" t="s">
        <v>269</v>
      </c>
    </row>
    <row r="87" spans="1:5" ht="17.399999999999999" customHeight="1" x14ac:dyDescent="0.3">
      <c r="A87" s="5" t="s">
        <v>270</v>
      </c>
      <c r="B87" s="6" t="s">
        <v>271</v>
      </c>
      <c r="C87" s="6" t="s">
        <v>12</v>
      </c>
      <c r="D87" s="7" t="s">
        <v>29</v>
      </c>
      <c r="E87" s="5" t="s">
        <v>272</v>
      </c>
    </row>
    <row r="88" spans="1:5" ht="17.399999999999999" customHeight="1" x14ac:dyDescent="0.3">
      <c r="A88" s="5" t="s">
        <v>273</v>
      </c>
      <c r="B88" s="6" t="s">
        <v>274</v>
      </c>
      <c r="C88" s="6" t="s">
        <v>7</v>
      </c>
      <c r="D88" s="7" t="s">
        <v>33</v>
      </c>
      <c r="E88" s="5" t="s">
        <v>275</v>
      </c>
    </row>
    <row r="89" spans="1:5" ht="17.399999999999999" customHeight="1" x14ac:dyDescent="0.3">
      <c r="A89" s="5" t="s">
        <v>276</v>
      </c>
      <c r="B89" s="6" t="s">
        <v>277</v>
      </c>
      <c r="C89" s="6" t="s">
        <v>12</v>
      </c>
      <c r="D89" s="7" t="s">
        <v>37</v>
      </c>
      <c r="E89" s="5" t="s">
        <v>278</v>
      </c>
    </row>
    <row r="90" spans="1:5" ht="17.399999999999999" customHeight="1" x14ac:dyDescent="0.3">
      <c r="A90" s="5" t="s">
        <v>279</v>
      </c>
      <c r="B90" s="6" t="s">
        <v>280</v>
      </c>
      <c r="C90" s="6" t="s">
        <v>7</v>
      </c>
      <c r="D90" s="7" t="s">
        <v>41</v>
      </c>
      <c r="E90" s="5" t="s">
        <v>281</v>
      </c>
    </row>
    <row r="91" spans="1:5" ht="17.399999999999999" customHeight="1" x14ac:dyDescent="0.3">
      <c r="A91" s="5" t="s">
        <v>282</v>
      </c>
      <c r="B91" s="6" t="s">
        <v>283</v>
      </c>
      <c r="C91" s="6" t="s">
        <v>12</v>
      </c>
      <c r="D91" s="7" t="s">
        <v>45</v>
      </c>
      <c r="E91" s="5" t="s">
        <v>284</v>
      </c>
    </row>
    <row r="92" spans="1:5" ht="17.399999999999999" customHeight="1" x14ac:dyDescent="0.3">
      <c r="A92" s="5" t="s">
        <v>285</v>
      </c>
      <c r="B92" s="6" t="s">
        <v>286</v>
      </c>
      <c r="C92" s="6" t="s">
        <v>7</v>
      </c>
      <c r="D92" s="7" t="s">
        <v>8</v>
      </c>
      <c r="E92" s="5" t="s">
        <v>287</v>
      </c>
    </row>
    <row r="93" spans="1:5" ht="17.399999999999999" customHeight="1" x14ac:dyDescent="0.3">
      <c r="A93" s="5" t="s">
        <v>288</v>
      </c>
      <c r="B93" s="6" t="s">
        <v>289</v>
      </c>
      <c r="C93" s="6" t="s">
        <v>12</v>
      </c>
      <c r="D93" s="7" t="s">
        <v>13</v>
      </c>
      <c r="E93" s="5" t="s">
        <v>290</v>
      </c>
    </row>
    <row r="94" spans="1:5" ht="17.399999999999999" customHeight="1" x14ac:dyDescent="0.3">
      <c r="A94" s="5" t="s">
        <v>291</v>
      </c>
      <c r="B94" s="6" t="s">
        <v>292</v>
      </c>
      <c r="C94" s="6" t="s">
        <v>7</v>
      </c>
      <c r="D94" s="7" t="s">
        <v>17</v>
      </c>
      <c r="E94" s="5" t="s">
        <v>293</v>
      </c>
    </row>
    <row r="95" spans="1:5" ht="17.399999999999999" customHeight="1" x14ac:dyDescent="0.3">
      <c r="A95" s="5" t="s">
        <v>294</v>
      </c>
      <c r="B95" s="6" t="s">
        <v>295</v>
      </c>
      <c r="C95" s="6" t="s">
        <v>12</v>
      </c>
      <c r="D95" s="7" t="s">
        <v>21</v>
      </c>
      <c r="E95" s="5" t="s">
        <v>296</v>
      </c>
    </row>
    <row r="96" spans="1:5" ht="17.399999999999999" customHeight="1" x14ac:dyDescent="0.3">
      <c r="A96" s="5" t="s">
        <v>297</v>
      </c>
      <c r="B96" s="6" t="s">
        <v>298</v>
      </c>
      <c r="C96" s="6" t="s">
        <v>7</v>
      </c>
      <c r="D96" s="7" t="s">
        <v>25</v>
      </c>
      <c r="E96" s="5" t="s">
        <v>299</v>
      </c>
    </row>
    <row r="97" spans="1:5" ht="17.399999999999999" customHeight="1" x14ac:dyDescent="0.3">
      <c r="A97" s="5" t="s">
        <v>300</v>
      </c>
      <c r="B97" s="6" t="s">
        <v>301</v>
      </c>
      <c r="C97" s="6" t="s">
        <v>12</v>
      </c>
      <c r="D97" s="7" t="s">
        <v>29</v>
      </c>
      <c r="E97" s="5" t="s">
        <v>302</v>
      </c>
    </row>
    <row r="98" spans="1:5" ht="17.399999999999999" customHeight="1" x14ac:dyDescent="0.3">
      <c r="A98" s="5" t="s">
        <v>303</v>
      </c>
      <c r="B98" s="6" t="s">
        <v>304</v>
      </c>
      <c r="C98" s="6" t="s">
        <v>7</v>
      </c>
      <c r="D98" s="7" t="s">
        <v>33</v>
      </c>
      <c r="E98" s="5" t="s">
        <v>305</v>
      </c>
    </row>
    <row r="99" spans="1:5" ht="17.399999999999999" customHeight="1" x14ac:dyDescent="0.3">
      <c r="A99" s="5" t="s">
        <v>306</v>
      </c>
      <c r="B99" s="6" t="s">
        <v>307</v>
      </c>
      <c r="C99" s="6" t="s">
        <v>12</v>
      </c>
      <c r="D99" s="7" t="s">
        <v>37</v>
      </c>
      <c r="E99" s="5" t="s">
        <v>308</v>
      </c>
    </row>
    <row r="100" spans="1:5" ht="17.399999999999999" customHeight="1" x14ac:dyDescent="0.3">
      <c r="A100" s="5" t="s">
        <v>309</v>
      </c>
      <c r="B100" s="6" t="s">
        <v>310</v>
      </c>
      <c r="C100" s="6" t="s">
        <v>7</v>
      </c>
      <c r="D100" s="7" t="s">
        <v>41</v>
      </c>
      <c r="E100" s="5" t="s">
        <v>311</v>
      </c>
    </row>
    <row r="101" spans="1:5" ht="17.399999999999999" customHeight="1" x14ac:dyDescent="0.3">
      <c r="A101" s="5" t="s">
        <v>312</v>
      </c>
      <c r="B101" s="6" t="s">
        <v>313</v>
      </c>
      <c r="C101" s="6" t="s">
        <v>12</v>
      </c>
      <c r="D101" s="7" t="s">
        <v>45</v>
      </c>
      <c r="E101" s="5" t="s">
        <v>314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F6B5-8CF8-4943-A398-2F3A333288A3}">
  <dimension ref="A1:J37"/>
  <sheetViews>
    <sheetView topLeftCell="B1" zoomScale="130" zoomScaleNormal="130" workbookViewId="0">
      <selection activeCell="E10" sqref="E10"/>
    </sheetView>
  </sheetViews>
  <sheetFormatPr defaultColWidth="17.88671875" defaultRowHeight="17.399999999999999" customHeight="1" x14ac:dyDescent="0.3"/>
  <cols>
    <col min="7" max="7" width="26.6640625" customWidth="1"/>
  </cols>
  <sheetData>
    <row r="1" spans="1:10" ht="17.399999999999999" customHeight="1" x14ac:dyDescent="0.3">
      <c r="A1" s="4" t="s">
        <v>315</v>
      </c>
      <c r="B1" s="4" t="s">
        <v>0</v>
      </c>
      <c r="C1" s="4" t="s">
        <v>316</v>
      </c>
      <c r="D1" s="4" t="s">
        <v>317</v>
      </c>
      <c r="E1" s="4" t="s">
        <v>318</v>
      </c>
      <c r="F1" s="4" t="s">
        <v>319</v>
      </c>
      <c r="G1" s="4" t="s">
        <v>4</v>
      </c>
    </row>
    <row r="2" spans="1:10" ht="17.399999999999999" customHeight="1" x14ac:dyDescent="0.3">
      <c r="A2" s="5">
        <v>45696</v>
      </c>
      <c r="B2" s="6" t="s">
        <v>5</v>
      </c>
      <c r="C2" s="6" t="s">
        <v>7</v>
      </c>
      <c r="D2" s="7">
        <v>5000000</v>
      </c>
      <c r="E2" s="5">
        <v>45706</v>
      </c>
      <c r="F2" s="6" t="str">
        <f ca="1">IF(TODAY() &gt; E2,"Terlambat","Belum Lunas")</f>
        <v>Terlambat</v>
      </c>
      <c r="G2" s="6" t="s">
        <v>320</v>
      </c>
      <c r="I2" s="2"/>
      <c r="J2" s="2"/>
    </row>
    <row r="3" spans="1:10" ht="17.399999999999999" customHeight="1" x14ac:dyDescent="0.3">
      <c r="A3" s="5">
        <v>45697</v>
      </c>
      <c r="B3" s="6" t="s">
        <v>10</v>
      </c>
      <c r="C3" s="6" t="s">
        <v>12</v>
      </c>
      <c r="D3" s="7">
        <v>7000000</v>
      </c>
      <c r="E3" s="5">
        <v>45707</v>
      </c>
      <c r="F3" s="6" t="str">
        <f t="shared" ref="F3:F37" ca="1" si="0">IF(TODAY() &gt; E3,"Terlambat","Belum Lunas")</f>
        <v>Terlambat</v>
      </c>
      <c r="G3" s="6" t="s">
        <v>321</v>
      </c>
      <c r="I3" s="2"/>
      <c r="J3" s="2"/>
    </row>
    <row r="4" spans="1:10" ht="17.399999999999999" customHeight="1" x14ac:dyDescent="0.3">
      <c r="A4" s="5">
        <v>45698</v>
      </c>
      <c r="B4" s="6" t="s">
        <v>15</v>
      </c>
      <c r="C4" s="6" t="s">
        <v>7</v>
      </c>
      <c r="D4" s="7">
        <v>3000000</v>
      </c>
      <c r="E4" s="5">
        <v>45708</v>
      </c>
      <c r="F4" s="6" t="str">
        <f t="shared" ca="1" si="0"/>
        <v>Terlambat</v>
      </c>
      <c r="G4" s="6" t="s">
        <v>322</v>
      </c>
      <c r="I4" s="2"/>
      <c r="J4" s="2"/>
    </row>
    <row r="5" spans="1:10" ht="17.399999999999999" customHeight="1" x14ac:dyDescent="0.3">
      <c r="A5" s="5">
        <v>45699</v>
      </c>
      <c r="B5" s="6" t="s">
        <v>19</v>
      </c>
      <c r="C5" s="6" t="s">
        <v>12</v>
      </c>
      <c r="D5" s="7">
        <v>6000000</v>
      </c>
      <c r="E5" s="5">
        <v>45709</v>
      </c>
      <c r="F5" s="6" t="str">
        <f t="shared" ca="1" si="0"/>
        <v>Terlambat</v>
      </c>
      <c r="G5" s="6" t="s">
        <v>323</v>
      </c>
      <c r="I5" s="2"/>
      <c r="J5" s="2"/>
    </row>
    <row r="6" spans="1:10" ht="17.399999999999999" customHeight="1" x14ac:dyDescent="0.3">
      <c r="A6" s="5">
        <v>45700</v>
      </c>
      <c r="B6" s="6" t="s">
        <v>23</v>
      </c>
      <c r="C6" s="6" t="s">
        <v>7</v>
      </c>
      <c r="D6" s="7">
        <v>8000000</v>
      </c>
      <c r="E6" s="5">
        <v>45710</v>
      </c>
      <c r="F6" s="6" t="str">
        <f t="shared" ca="1" si="0"/>
        <v>Terlambat</v>
      </c>
      <c r="G6" s="6" t="s">
        <v>324</v>
      </c>
      <c r="I6" s="2"/>
      <c r="J6" s="2"/>
    </row>
    <row r="7" spans="1:10" ht="17.399999999999999" customHeight="1" x14ac:dyDescent="0.3">
      <c r="A7" s="5">
        <v>45701</v>
      </c>
      <c r="B7" s="6" t="s">
        <v>27</v>
      </c>
      <c r="C7" s="6" t="s">
        <v>12</v>
      </c>
      <c r="D7" s="7">
        <v>4000000</v>
      </c>
      <c r="E7" s="5">
        <v>45711</v>
      </c>
      <c r="F7" s="6" t="str">
        <f t="shared" ca="1" si="0"/>
        <v>Terlambat</v>
      </c>
      <c r="G7" s="6" t="s">
        <v>30</v>
      </c>
      <c r="I7" s="2"/>
      <c r="J7" s="2"/>
    </row>
    <row r="8" spans="1:10" ht="17.399999999999999" customHeight="1" x14ac:dyDescent="0.3">
      <c r="A8" s="5">
        <v>45702</v>
      </c>
      <c r="B8" s="6" t="s">
        <v>31</v>
      </c>
      <c r="C8" s="6" t="s">
        <v>7</v>
      </c>
      <c r="D8" s="7">
        <v>10000000</v>
      </c>
      <c r="E8" s="5">
        <v>45712</v>
      </c>
      <c r="F8" s="6" t="str">
        <f t="shared" ca="1" si="0"/>
        <v>Terlambat</v>
      </c>
      <c r="G8" s="6" t="s">
        <v>325</v>
      </c>
      <c r="I8" s="2"/>
      <c r="J8" s="2"/>
    </row>
    <row r="9" spans="1:10" ht="17.399999999999999" customHeight="1" x14ac:dyDescent="0.3">
      <c r="A9" s="5">
        <v>45703</v>
      </c>
      <c r="B9" s="6" t="s">
        <v>35</v>
      </c>
      <c r="C9" s="6" t="s">
        <v>12</v>
      </c>
      <c r="D9" s="7">
        <v>5000000</v>
      </c>
      <c r="E9" s="5">
        <v>45713</v>
      </c>
      <c r="F9" s="6" t="str">
        <f t="shared" ca="1" si="0"/>
        <v>Terlambat</v>
      </c>
      <c r="G9" s="6" t="s">
        <v>326</v>
      </c>
      <c r="I9" s="2"/>
      <c r="J9" s="2"/>
    </row>
    <row r="10" spans="1:10" ht="17.399999999999999" customHeight="1" x14ac:dyDescent="0.3">
      <c r="A10" s="5">
        <v>45704</v>
      </c>
      <c r="B10" s="6" t="s">
        <v>39</v>
      </c>
      <c r="C10" s="6" t="s">
        <v>7</v>
      </c>
      <c r="D10" s="7">
        <v>12000000</v>
      </c>
      <c r="E10" s="5">
        <v>45714</v>
      </c>
      <c r="F10" s="6" t="str">
        <f t="shared" ca="1" si="0"/>
        <v>Terlambat</v>
      </c>
      <c r="G10" s="6" t="s">
        <v>42</v>
      </c>
      <c r="I10" s="2"/>
      <c r="J10" s="2"/>
    </row>
    <row r="11" spans="1:10" ht="17.399999999999999" customHeight="1" x14ac:dyDescent="0.3">
      <c r="A11" s="5">
        <v>45705</v>
      </c>
      <c r="B11" s="6" t="s">
        <v>43</v>
      </c>
      <c r="C11" s="6" t="s">
        <v>12</v>
      </c>
      <c r="D11" s="7">
        <v>9000000</v>
      </c>
      <c r="E11" s="5">
        <v>45715</v>
      </c>
      <c r="F11" s="6" t="str">
        <f t="shared" ca="1" si="0"/>
        <v>Terlambat</v>
      </c>
      <c r="G11" s="6" t="s">
        <v>46</v>
      </c>
      <c r="I11" s="2"/>
      <c r="J11" s="2"/>
    </row>
    <row r="12" spans="1:10" ht="17.399999999999999" customHeight="1" x14ac:dyDescent="0.3">
      <c r="A12" s="5">
        <v>45706</v>
      </c>
      <c r="B12" s="6" t="s">
        <v>47</v>
      </c>
      <c r="C12" s="6" t="s">
        <v>7</v>
      </c>
      <c r="D12" s="7">
        <v>6000000</v>
      </c>
      <c r="E12" s="5">
        <v>45716</v>
      </c>
      <c r="F12" s="6" t="str">
        <f t="shared" ca="1" si="0"/>
        <v>Terlambat</v>
      </c>
      <c r="G12" s="6" t="s">
        <v>327</v>
      </c>
      <c r="I12" s="2"/>
      <c r="J12" s="2"/>
    </row>
    <row r="13" spans="1:10" ht="17.399999999999999" customHeight="1" x14ac:dyDescent="0.3">
      <c r="A13" s="5">
        <v>45707</v>
      </c>
      <c r="B13" s="6" t="s">
        <v>50</v>
      </c>
      <c r="C13" s="6" t="s">
        <v>12</v>
      </c>
      <c r="D13" s="7">
        <v>5000000</v>
      </c>
      <c r="E13" s="5">
        <v>45717</v>
      </c>
      <c r="F13" s="6" t="str">
        <f t="shared" ca="1" si="0"/>
        <v>Terlambat</v>
      </c>
      <c r="G13" s="6" t="s">
        <v>52</v>
      </c>
      <c r="I13" s="2"/>
      <c r="J13" s="2"/>
    </row>
    <row r="14" spans="1:10" ht="17.399999999999999" customHeight="1" x14ac:dyDescent="0.3">
      <c r="A14" s="5">
        <v>45708</v>
      </c>
      <c r="B14" s="6" t="s">
        <v>53</v>
      </c>
      <c r="C14" s="6" t="s">
        <v>7</v>
      </c>
      <c r="D14" s="7">
        <v>7000000</v>
      </c>
      <c r="E14" s="5">
        <v>45718</v>
      </c>
      <c r="F14" s="6" t="str">
        <f t="shared" ca="1" si="0"/>
        <v>Terlambat</v>
      </c>
      <c r="G14" s="6" t="s">
        <v>328</v>
      </c>
      <c r="I14" s="2"/>
      <c r="J14" s="2"/>
    </row>
    <row r="15" spans="1:10" ht="17.399999999999999" customHeight="1" x14ac:dyDescent="0.3">
      <c r="A15" s="5">
        <v>45709</v>
      </c>
      <c r="B15" s="6" t="s">
        <v>56</v>
      </c>
      <c r="C15" s="6" t="s">
        <v>12</v>
      </c>
      <c r="D15" s="7">
        <v>8000000</v>
      </c>
      <c r="E15" s="5">
        <v>45719</v>
      </c>
      <c r="F15" s="6" t="str">
        <f t="shared" ca="1" si="0"/>
        <v>Terlambat</v>
      </c>
      <c r="G15" s="6" t="s">
        <v>58</v>
      </c>
      <c r="I15" s="2"/>
      <c r="J15" s="2"/>
    </row>
    <row r="16" spans="1:10" ht="17.399999999999999" customHeight="1" x14ac:dyDescent="0.3">
      <c r="A16" s="5">
        <v>45710</v>
      </c>
      <c r="B16" s="6" t="s">
        <v>59</v>
      </c>
      <c r="C16" s="6" t="s">
        <v>7</v>
      </c>
      <c r="D16" s="7">
        <v>9000000</v>
      </c>
      <c r="E16" s="5">
        <v>45720</v>
      </c>
      <c r="F16" s="6" t="str">
        <f t="shared" ca="1" si="0"/>
        <v>Terlambat</v>
      </c>
      <c r="G16" s="6" t="s">
        <v>329</v>
      </c>
      <c r="I16" s="2"/>
      <c r="J16" s="2"/>
    </row>
    <row r="17" spans="1:10" ht="17.399999999999999" customHeight="1" x14ac:dyDescent="0.3">
      <c r="A17" s="5">
        <v>45711</v>
      </c>
      <c r="B17" s="6" t="s">
        <v>62</v>
      </c>
      <c r="C17" s="6" t="s">
        <v>12</v>
      </c>
      <c r="D17" s="7">
        <v>5000000</v>
      </c>
      <c r="E17" s="5">
        <v>45721</v>
      </c>
      <c r="F17" s="6" t="str">
        <f t="shared" ca="1" si="0"/>
        <v>Terlambat</v>
      </c>
      <c r="G17" s="6" t="s">
        <v>64</v>
      </c>
      <c r="I17" s="2"/>
      <c r="J17" s="2"/>
    </row>
    <row r="18" spans="1:10" ht="17.399999999999999" customHeight="1" x14ac:dyDescent="0.3">
      <c r="A18" s="5">
        <v>45712</v>
      </c>
      <c r="B18" s="6" t="s">
        <v>65</v>
      </c>
      <c r="C18" s="6" t="s">
        <v>7</v>
      </c>
      <c r="D18" s="7">
        <v>6000000</v>
      </c>
      <c r="E18" s="5">
        <v>45722</v>
      </c>
      <c r="F18" s="6" t="str">
        <f t="shared" ca="1" si="0"/>
        <v>Terlambat</v>
      </c>
      <c r="G18" s="6" t="s">
        <v>330</v>
      </c>
      <c r="I18" s="2"/>
      <c r="J18" s="2"/>
    </row>
    <row r="19" spans="1:10" ht="17.399999999999999" customHeight="1" x14ac:dyDescent="0.3">
      <c r="A19" s="5">
        <v>45713</v>
      </c>
      <c r="B19" s="6" t="s">
        <v>68</v>
      </c>
      <c r="C19" s="6" t="s">
        <v>12</v>
      </c>
      <c r="D19" s="7">
        <v>7000000</v>
      </c>
      <c r="E19" s="5">
        <v>45723</v>
      </c>
      <c r="F19" s="6" t="str">
        <f t="shared" ca="1" si="0"/>
        <v>Terlambat</v>
      </c>
      <c r="G19" s="6" t="s">
        <v>70</v>
      </c>
      <c r="I19" s="2"/>
      <c r="J19" s="2"/>
    </row>
    <row r="20" spans="1:10" ht="17.399999999999999" customHeight="1" x14ac:dyDescent="0.3">
      <c r="A20" s="5">
        <v>45714</v>
      </c>
      <c r="B20" s="6" t="s">
        <v>71</v>
      </c>
      <c r="C20" s="6" t="s">
        <v>7</v>
      </c>
      <c r="D20" s="7">
        <v>10000000</v>
      </c>
      <c r="E20" s="5">
        <v>45724</v>
      </c>
      <c r="F20" s="6" t="str">
        <f t="shared" ca="1" si="0"/>
        <v>Terlambat</v>
      </c>
      <c r="G20" s="6" t="s">
        <v>331</v>
      </c>
      <c r="I20" s="2"/>
      <c r="J20" s="2"/>
    </row>
    <row r="21" spans="1:10" ht="17.399999999999999" customHeight="1" x14ac:dyDescent="0.3">
      <c r="A21" s="5">
        <v>45715</v>
      </c>
      <c r="B21" s="6" t="s">
        <v>74</v>
      </c>
      <c r="C21" s="6" t="s">
        <v>12</v>
      </c>
      <c r="D21" s="7">
        <v>8000000</v>
      </c>
      <c r="E21" s="5">
        <v>45725</v>
      </c>
      <c r="F21" s="6" t="str">
        <f t="shared" ca="1" si="0"/>
        <v>Terlambat</v>
      </c>
      <c r="G21" s="6" t="s">
        <v>76</v>
      </c>
      <c r="I21" s="2"/>
      <c r="J21" s="2"/>
    </row>
    <row r="22" spans="1:10" ht="17.399999999999999" customHeight="1" x14ac:dyDescent="0.3">
      <c r="A22" s="5">
        <v>45716</v>
      </c>
      <c r="B22" s="6" t="s">
        <v>77</v>
      </c>
      <c r="C22" s="6" t="s">
        <v>7</v>
      </c>
      <c r="D22" s="7">
        <v>11000000</v>
      </c>
      <c r="E22" s="5">
        <v>45726</v>
      </c>
      <c r="F22" s="6" t="str">
        <f t="shared" ca="1" si="0"/>
        <v>Terlambat</v>
      </c>
      <c r="G22" s="6" t="s">
        <v>332</v>
      </c>
      <c r="I22" s="2"/>
      <c r="J22" s="2"/>
    </row>
    <row r="23" spans="1:10" ht="17.399999999999999" customHeight="1" x14ac:dyDescent="0.3">
      <c r="A23" s="5">
        <v>45717</v>
      </c>
      <c r="B23" s="6" t="s">
        <v>80</v>
      </c>
      <c r="C23" s="6" t="s">
        <v>12</v>
      </c>
      <c r="D23" s="7">
        <v>6000000</v>
      </c>
      <c r="E23" s="5">
        <v>45727</v>
      </c>
      <c r="F23" s="6" t="str">
        <f t="shared" ca="1" si="0"/>
        <v>Terlambat</v>
      </c>
      <c r="G23" s="6" t="s">
        <v>82</v>
      </c>
      <c r="I23" s="2"/>
      <c r="J23" s="2"/>
    </row>
    <row r="24" spans="1:10" ht="17.399999999999999" customHeight="1" x14ac:dyDescent="0.3">
      <c r="A24" s="5">
        <v>45718</v>
      </c>
      <c r="B24" s="6" t="s">
        <v>83</v>
      </c>
      <c r="C24" s="6" t="s">
        <v>7</v>
      </c>
      <c r="D24" s="7">
        <v>4000000</v>
      </c>
      <c r="E24" s="5">
        <v>45728</v>
      </c>
      <c r="F24" s="6" t="str">
        <f t="shared" ca="1" si="0"/>
        <v>Terlambat</v>
      </c>
      <c r="G24" s="6" t="s">
        <v>333</v>
      </c>
      <c r="I24" s="2"/>
      <c r="J24" s="2"/>
    </row>
    <row r="25" spans="1:10" ht="17.399999999999999" customHeight="1" x14ac:dyDescent="0.3">
      <c r="A25" s="5">
        <v>45719</v>
      </c>
      <c r="B25" s="6" t="s">
        <v>86</v>
      </c>
      <c r="C25" s="6" t="s">
        <v>12</v>
      </c>
      <c r="D25" s="7">
        <v>9000000</v>
      </c>
      <c r="E25" s="5">
        <v>45729</v>
      </c>
      <c r="F25" s="6" t="str">
        <f t="shared" ca="1" si="0"/>
        <v>Belum Lunas</v>
      </c>
      <c r="G25" s="6" t="s">
        <v>88</v>
      </c>
      <c r="I25" s="2"/>
      <c r="J25" s="2"/>
    </row>
    <row r="26" spans="1:10" ht="17.399999999999999" customHeight="1" x14ac:dyDescent="0.3">
      <c r="A26" s="5">
        <v>45720</v>
      </c>
      <c r="B26" s="6" t="s">
        <v>89</v>
      </c>
      <c r="C26" s="6" t="s">
        <v>7</v>
      </c>
      <c r="D26" s="7">
        <v>7000000</v>
      </c>
      <c r="E26" s="5">
        <v>45730</v>
      </c>
      <c r="F26" s="6" t="str">
        <f t="shared" ca="1" si="0"/>
        <v>Belum Lunas</v>
      </c>
      <c r="G26" s="6" t="s">
        <v>91</v>
      </c>
      <c r="I26" s="2"/>
      <c r="J26" s="2"/>
    </row>
    <row r="27" spans="1:10" ht="17.399999999999999" customHeight="1" x14ac:dyDescent="0.3">
      <c r="A27" s="5">
        <v>45721</v>
      </c>
      <c r="B27" s="6" t="s">
        <v>92</v>
      </c>
      <c r="C27" s="6" t="s">
        <v>12</v>
      </c>
      <c r="D27" s="7">
        <v>8000000</v>
      </c>
      <c r="E27" s="5">
        <v>45731</v>
      </c>
      <c r="F27" s="6" t="str">
        <f t="shared" ca="1" si="0"/>
        <v>Belum Lunas</v>
      </c>
      <c r="G27" s="6" t="s">
        <v>94</v>
      </c>
      <c r="I27" s="2"/>
      <c r="J27" s="2"/>
    </row>
    <row r="28" spans="1:10" ht="17.399999999999999" customHeight="1" x14ac:dyDescent="0.3">
      <c r="A28" s="5">
        <v>45722</v>
      </c>
      <c r="B28" s="6" t="s">
        <v>95</v>
      </c>
      <c r="C28" s="6" t="s">
        <v>7</v>
      </c>
      <c r="D28" s="7">
        <v>10000000</v>
      </c>
      <c r="E28" s="5">
        <v>45732</v>
      </c>
      <c r="F28" s="6" t="str">
        <f t="shared" ca="1" si="0"/>
        <v>Belum Lunas</v>
      </c>
      <c r="G28" s="6" t="s">
        <v>334</v>
      </c>
      <c r="I28" s="2"/>
      <c r="J28" s="2"/>
    </row>
    <row r="29" spans="1:10" ht="17.399999999999999" customHeight="1" x14ac:dyDescent="0.3">
      <c r="A29" s="5">
        <v>45723</v>
      </c>
      <c r="B29" s="6" t="s">
        <v>98</v>
      </c>
      <c r="C29" s="6" t="s">
        <v>12</v>
      </c>
      <c r="D29" s="7">
        <v>6000000</v>
      </c>
      <c r="E29" s="5">
        <v>45733</v>
      </c>
      <c r="F29" s="6" t="str">
        <f t="shared" ca="1" si="0"/>
        <v>Belum Lunas</v>
      </c>
      <c r="G29" s="6" t="s">
        <v>100</v>
      </c>
      <c r="I29" s="2"/>
      <c r="J29" s="2"/>
    </row>
    <row r="30" spans="1:10" ht="17.399999999999999" customHeight="1" x14ac:dyDescent="0.3">
      <c r="A30" s="5">
        <v>45724</v>
      </c>
      <c r="B30" s="6" t="s">
        <v>101</v>
      </c>
      <c r="C30" s="6" t="s">
        <v>7</v>
      </c>
      <c r="D30" s="7">
        <v>12000000</v>
      </c>
      <c r="E30" s="5">
        <v>45734</v>
      </c>
      <c r="F30" s="6" t="str">
        <f t="shared" ca="1" si="0"/>
        <v>Belum Lunas</v>
      </c>
      <c r="G30" s="6" t="s">
        <v>103</v>
      </c>
      <c r="I30" s="2"/>
      <c r="J30" s="2"/>
    </row>
    <row r="31" spans="1:10" ht="17.399999999999999" customHeight="1" x14ac:dyDescent="0.3">
      <c r="A31" s="5">
        <v>45725</v>
      </c>
      <c r="B31" s="6" t="s">
        <v>104</v>
      </c>
      <c r="C31" s="6" t="s">
        <v>12</v>
      </c>
      <c r="D31" s="7">
        <v>9000000</v>
      </c>
      <c r="E31" s="5">
        <v>45735</v>
      </c>
      <c r="F31" s="6" t="str">
        <f t="shared" ca="1" si="0"/>
        <v>Belum Lunas</v>
      </c>
      <c r="G31" s="6" t="s">
        <v>106</v>
      </c>
      <c r="I31" s="2"/>
      <c r="J31" s="2"/>
    </row>
    <row r="32" spans="1:10" ht="17.399999999999999" customHeight="1" x14ac:dyDescent="0.3">
      <c r="A32" s="5">
        <v>45726</v>
      </c>
      <c r="B32" s="6" t="s">
        <v>107</v>
      </c>
      <c r="C32" s="6" t="s">
        <v>7</v>
      </c>
      <c r="D32" s="7">
        <v>5000000</v>
      </c>
      <c r="E32" s="5">
        <v>45736</v>
      </c>
      <c r="F32" s="6" t="str">
        <f t="shared" ca="1" si="0"/>
        <v>Belum Lunas</v>
      </c>
      <c r="G32" s="6" t="s">
        <v>109</v>
      </c>
      <c r="I32" s="2"/>
      <c r="J32" s="2"/>
    </row>
    <row r="33" spans="1:10" ht="17.399999999999999" customHeight="1" x14ac:dyDescent="0.3">
      <c r="A33" s="5">
        <v>45727</v>
      </c>
      <c r="B33" s="6" t="s">
        <v>110</v>
      </c>
      <c r="C33" s="6" t="s">
        <v>12</v>
      </c>
      <c r="D33" s="7">
        <v>6000000</v>
      </c>
      <c r="E33" s="5">
        <v>45737</v>
      </c>
      <c r="F33" s="6" t="str">
        <f t="shared" ca="1" si="0"/>
        <v>Belum Lunas</v>
      </c>
      <c r="G33" s="6" t="s">
        <v>112</v>
      </c>
      <c r="I33" s="2"/>
      <c r="J33" s="2"/>
    </row>
    <row r="34" spans="1:10" ht="17.399999999999999" customHeight="1" x14ac:dyDescent="0.3">
      <c r="A34" s="5">
        <v>45728</v>
      </c>
      <c r="B34" s="6" t="s">
        <v>113</v>
      </c>
      <c r="C34" s="6" t="s">
        <v>7</v>
      </c>
      <c r="D34" s="7">
        <v>8000000</v>
      </c>
      <c r="E34" s="5">
        <v>45738</v>
      </c>
      <c r="F34" s="6" t="str">
        <f t="shared" ca="1" si="0"/>
        <v>Belum Lunas</v>
      </c>
      <c r="G34" s="6" t="s">
        <v>115</v>
      </c>
      <c r="I34" s="2"/>
      <c r="J34" s="2"/>
    </row>
    <row r="35" spans="1:10" ht="17.399999999999999" customHeight="1" x14ac:dyDescent="0.3">
      <c r="A35" s="5">
        <v>45729</v>
      </c>
      <c r="B35" s="6" t="s">
        <v>116</v>
      </c>
      <c r="C35" s="6" t="s">
        <v>12</v>
      </c>
      <c r="D35" s="7">
        <v>7000000</v>
      </c>
      <c r="E35" s="5">
        <v>45739</v>
      </c>
      <c r="F35" s="6" t="str">
        <f t="shared" ca="1" si="0"/>
        <v>Belum Lunas</v>
      </c>
      <c r="G35" s="6" t="s">
        <v>118</v>
      </c>
      <c r="I35" s="2"/>
      <c r="J35" s="2"/>
    </row>
    <row r="36" spans="1:10" ht="17.399999999999999" customHeight="1" x14ac:dyDescent="0.3">
      <c r="A36" s="5">
        <v>45730</v>
      </c>
      <c r="B36" s="6" t="s">
        <v>119</v>
      </c>
      <c r="C36" s="6" t="s">
        <v>7</v>
      </c>
      <c r="D36" s="7">
        <v>9000000</v>
      </c>
      <c r="E36" s="5">
        <v>45740</v>
      </c>
      <c r="F36" s="6" t="str">
        <f t="shared" ca="1" si="0"/>
        <v>Belum Lunas</v>
      </c>
      <c r="G36" s="6" t="s">
        <v>121</v>
      </c>
      <c r="I36" s="2"/>
      <c r="J36" s="2"/>
    </row>
    <row r="37" spans="1:10" ht="17.399999999999999" customHeight="1" x14ac:dyDescent="0.3">
      <c r="A37" s="5">
        <v>45731</v>
      </c>
      <c r="B37" s="6" t="s">
        <v>122</v>
      </c>
      <c r="C37" s="6" t="s">
        <v>12</v>
      </c>
      <c r="D37" s="7">
        <v>10000000</v>
      </c>
      <c r="E37" s="5">
        <v>45741</v>
      </c>
      <c r="F37" s="6" t="str">
        <f t="shared" ca="1" si="0"/>
        <v>Belum Lunas</v>
      </c>
      <c r="G37" s="6" t="s">
        <v>124</v>
      </c>
      <c r="I37" s="2"/>
      <c r="J37" s="2"/>
    </row>
  </sheetData>
  <autoFilter ref="A1:G37" xr:uid="{1CDCF6B5-8CF8-4943-A398-2F3A333288A3}"/>
  <dataValidations count="1">
    <dataValidation type="list" allowBlank="1" showInputMessage="1" showErrorMessage="1" sqref="C2:C37" xr:uid="{6186447C-5A43-48AB-9C08-B92A5180D2F9}">
      <formula1>"Hutang,Piutang"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8A878C-9644-4351-8565-DFF9590A926D}">
          <x14:formula1>
            <xm:f>DataPihak!$A$2:$A$101</xm:f>
          </x14:formula1>
          <xm:sqref>B2:B37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EB7C-BED0-4C68-802E-722814A35F79}">
  <dimension ref="A1:E37"/>
  <sheetViews>
    <sheetView zoomScale="120" zoomScaleNormal="120" workbookViewId="0">
      <selection activeCell="E6" sqref="E6"/>
    </sheetView>
  </sheetViews>
  <sheetFormatPr defaultColWidth="18.21875" defaultRowHeight="19.8" customHeight="1" x14ac:dyDescent="0.3"/>
  <cols>
    <col min="4" max="4" width="23" customWidth="1"/>
  </cols>
  <sheetData>
    <row r="1" spans="1:5" ht="28.8" customHeight="1" x14ac:dyDescent="0.3">
      <c r="A1" s="4" t="s">
        <v>335</v>
      </c>
      <c r="B1" s="4" t="s">
        <v>0</v>
      </c>
      <c r="C1" s="4" t="s">
        <v>336</v>
      </c>
      <c r="D1" s="4" t="s">
        <v>337</v>
      </c>
    </row>
    <row r="2" spans="1:5" ht="19.8" customHeight="1" x14ac:dyDescent="0.3">
      <c r="A2" s="5">
        <v>45569</v>
      </c>
      <c r="B2" s="6" t="s">
        <v>5</v>
      </c>
      <c r="C2" s="8">
        <v>4600000</v>
      </c>
      <c r="D2" s="8">
        <f>SUMIF(Transaksi!B:B,B2,Transaksi!D:D)-SUMIF(B:B,B2,C:C)</f>
        <v>400000</v>
      </c>
      <c r="E2" s="2"/>
    </row>
    <row r="3" spans="1:5" ht="19.8" customHeight="1" x14ac:dyDescent="0.3">
      <c r="A3" s="5">
        <v>45570</v>
      </c>
      <c r="B3" s="6" t="s">
        <v>10</v>
      </c>
      <c r="C3" s="8">
        <v>6500000</v>
      </c>
      <c r="D3" s="8">
        <f>SUMIF(Transaksi!B:B,B3,Transaksi!D:D)-SUMIF(B:B,B3,C:C)</f>
        <v>500000</v>
      </c>
      <c r="E3" s="2"/>
    </row>
    <row r="4" spans="1:5" ht="19.8" customHeight="1" x14ac:dyDescent="0.3">
      <c r="A4" s="5">
        <v>45571</v>
      </c>
      <c r="B4" s="6" t="s">
        <v>15</v>
      </c>
      <c r="C4" s="8">
        <v>2500000</v>
      </c>
      <c r="D4" s="8">
        <f>SUMIF(Transaksi!B:B,B4,Transaksi!D:D)-SUMIF(B:B,B4,C:C)</f>
        <v>500000</v>
      </c>
      <c r="E4" s="2"/>
    </row>
    <row r="5" spans="1:5" ht="19.8" customHeight="1" x14ac:dyDescent="0.3">
      <c r="A5" s="5">
        <v>45572</v>
      </c>
      <c r="B5" s="6" t="s">
        <v>19</v>
      </c>
      <c r="C5" s="8">
        <v>5500000</v>
      </c>
      <c r="D5" s="8">
        <f>SUMIF(Transaksi!B:B,B5,Transaksi!D:D)-SUMIF(B:B,B5,C:C)</f>
        <v>500000</v>
      </c>
      <c r="E5" s="2"/>
    </row>
    <row r="6" spans="1:5" ht="19.8" customHeight="1" x14ac:dyDescent="0.3">
      <c r="A6" s="5">
        <v>45573</v>
      </c>
      <c r="B6" s="6" t="s">
        <v>23</v>
      </c>
      <c r="C6" s="8">
        <v>7500000</v>
      </c>
      <c r="D6" s="8">
        <f>SUMIF(Transaksi!B:B,B6,Transaksi!D:D)-SUMIF(B:B,B6,C:C)</f>
        <v>500000</v>
      </c>
      <c r="E6" s="2"/>
    </row>
    <row r="7" spans="1:5" ht="19.8" customHeight="1" x14ac:dyDescent="0.3">
      <c r="A7" s="5">
        <v>45574</v>
      </c>
      <c r="B7" s="6" t="s">
        <v>27</v>
      </c>
      <c r="C7" s="8">
        <v>3500000</v>
      </c>
      <c r="D7" s="8">
        <f>SUMIF(Transaksi!B:B,B7,Transaksi!D:D)-SUMIF(B:B,B7,C:C)</f>
        <v>500000</v>
      </c>
      <c r="E7" s="2"/>
    </row>
    <row r="8" spans="1:5" ht="19.8" customHeight="1" x14ac:dyDescent="0.3">
      <c r="A8" s="5">
        <v>45575</v>
      </c>
      <c r="B8" s="6" t="s">
        <v>31</v>
      </c>
      <c r="C8" s="8">
        <v>9500000</v>
      </c>
      <c r="D8" s="8">
        <f>SUMIF(Transaksi!B:B,B8,Transaksi!D:D)-SUMIF(B:B,B8,C:C)</f>
        <v>500000</v>
      </c>
      <c r="E8" s="2"/>
    </row>
    <row r="9" spans="1:5" ht="19.8" customHeight="1" x14ac:dyDescent="0.3">
      <c r="A9" s="5">
        <v>45576</v>
      </c>
      <c r="B9" s="6" t="s">
        <v>35</v>
      </c>
      <c r="C9" s="8">
        <v>4500000</v>
      </c>
      <c r="D9" s="8">
        <f>SUMIF(Transaksi!B:B,B9,Transaksi!D:D)-SUMIF(B:B,B9,C:C)</f>
        <v>500000</v>
      </c>
      <c r="E9" s="2"/>
    </row>
    <row r="10" spans="1:5" ht="19.8" customHeight="1" x14ac:dyDescent="0.3">
      <c r="A10" s="5">
        <v>45577</v>
      </c>
      <c r="B10" s="6" t="s">
        <v>39</v>
      </c>
      <c r="C10" s="8">
        <v>11500000</v>
      </c>
      <c r="D10" s="8">
        <f>SUMIF(Transaksi!B:B,B10,Transaksi!D:D)-SUMIF(B:B,B10,C:C)</f>
        <v>500000</v>
      </c>
      <c r="E10" s="2"/>
    </row>
    <row r="11" spans="1:5" ht="19.8" customHeight="1" x14ac:dyDescent="0.3">
      <c r="A11" s="5">
        <v>45578</v>
      </c>
      <c r="B11" s="6" t="s">
        <v>43</v>
      </c>
      <c r="C11" s="8">
        <v>8500000</v>
      </c>
      <c r="D11" s="8">
        <f>SUMIF(Transaksi!B:B,B11,Transaksi!D:D)-SUMIF(B:B,B11,C:C)</f>
        <v>500000</v>
      </c>
      <c r="E11" s="2"/>
    </row>
    <row r="12" spans="1:5" ht="19.8" customHeight="1" x14ac:dyDescent="0.3">
      <c r="A12" s="5">
        <v>45579</v>
      </c>
      <c r="B12" s="6" t="s">
        <v>47</v>
      </c>
      <c r="C12" s="8">
        <v>5500000</v>
      </c>
      <c r="D12" s="8">
        <f>SUMIF(Transaksi!B:B,B12,Transaksi!D:D)-SUMIF(B:B,B12,C:C)</f>
        <v>500000</v>
      </c>
      <c r="E12" s="2"/>
    </row>
    <row r="13" spans="1:5" ht="19.8" customHeight="1" x14ac:dyDescent="0.3">
      <c r="A13" s="5">
        <v>45580</v>
      </c>
      <c r="B13" s="6" t="s">
        <v>50</v>
      </c>
      <c r="C13" s="8">
        <v>4500000</v>
      </c>
      <c r="D13" s="8">
        <f>SUMIF(Transaksi!B:B,B13,Transaksi!D:D)-SUMIF(B:B,B13,C:C)</f>
        <v>500000</v>
      </c>
      <c r="E13" s="2"/>
    </row>
    <row r="14" spans="1:5" ht="19.8" customHeight="1" x14ac:dyDescent="0.3">
      <c r="A14" s="5">
        <v>45581</v>
      </c>
      <c r="B14" s="6" t="s">
        <v>53</v>
      </c>
      <c r="C14" s="8">
        <v>6500000</v>
      </c>
      <c r="D14" s="8">
        <f>SUMIF(Transaksi!B:B,B14,Transaksi!D:D)-SUMIF(B:B,B14,C:C)</f>
        <v>500000</v>
      </c>
      <c r="E14" s="2"/>
    </row>
    <row r="15" spans="1:5" ht="19.8" customHeight="1" x14ac:dyDescent="0.3">
      <c r="A15" s="5">
        <v>45582</v>
      </c>
      <c r="B15" s="6" t="s">
        <v>56</v>
      </c>
      <c r="C15" s="8">
        <v>7500000</v>
      </c>
      <c r="D15" s="8">
        <f>SUMIF(Transaksi!B:B,B15,Transaksi!D:D)-SUMIF(B:B,B15,C:C)</f>
        <v>500000</v>
      </c>
      <c r="E15" s="2"/>
    </row>
    <row r="16" spans="1:5" ht="19.8" customHeight="1" x14ac:dyDescent="0.3">
      <c r="A16" s="5">
        <v>45583</v>
      </c>
      <c r="B16" s="6" t="s">
        <v>59</v>
      </c>
      <c r="C16" s="8">
        <v>8500000</v>
      </c>
      <c r="D16" s="8">
        <f>SUMIF(Transaksi!B:B,B16,Transaksi!D:D)-SUMIF(B:B,B16,C:C)</f>
        <v>500000</v>
      </c>
      <c r="E16" s="2"/>
    </row>
    <row r="17" spans="1:5" ht="19.8" customHeight="1" x14ac:dyDescent="0.3">
      <c r="A17" s="5">
        <v>45584</v>
      </c>
      <c r="B17" s="6" t="s">
        <v>62</v>
      </c>
      <c r="C17" s="8">
        <v>4500000</v>
      </c>
      <c r="D17" s="8">
        <f>SUMIF(Transaksi!B:B,B17,Transaksi!D:D)-SUMIF(B:B,B17,C:C)</f>
        <v>500000</v>
      </c>
      <c r="E17" s="2"/>
    </row>
    <row r="18" spans="1:5" ht="19.8" customHeight="1" x14ac:dyDescent="0.3">
      <c r="A18" s="5">
        <v>45585</v>
      </c>
      <c r="B18" s="6" t="s">
        <v>65</v>
      </c>
      <c r="C18" s="8">
        <v>5500000</v>
      </c>
      <c r="D18" s="8">
        <f>SUMIF(Transaksi!B:B,B18,Transaksi!D:D)-SUMIF(B:B,B18,C:C)</f>
        <v>500000</v>
      </c>
      <c r="E18" s="2"/>
    </row>
    <row r="19" spans="1:5" ht="19.8" customHeight="1" x14ac:dyDescent="0.3">
      <c r="A19" s="5">
        <v>45586</v>
      </c>
      <c r="B19" s="6" t="s">
        <v>68</v>
      </c>
      <c r="C19" s="8">
        <v>6500000</v>
      </c>
      <c r="D19" s="8">
        <f>SUMIF(Transaksi!B:B,B19,Transaksi!D:D)-SUMIF(B:B,B19,C:C)</f>
        <v>500000</v>
      </c>
      <c r="E19" s="2"/>
    </row>
    <row r="20" spans="1:5" ht="19.8" customHeight="1" x14ac:dyDescent="0.3">
      <c r="A20" s="5">
        <v>45587</v>
      </c>
      <c r="B20" s="6" t="s">
        <v>71</v>
      </c>
      <c r="C20" s="8">
        <v>9500000</v>
      </c>
      <c r="D20" s="8">
        <f>SUMIF(Transaksi!B:B,B20,Transaksi!D:D)-SUMIF(B:B,B20,C:C)</f>
        <v>500000</v>
      </c>
      <c r="E20" s="2"/>
    </row>
    <row r="21" spans="1:5" ht="19.8" customHeight="1" x14ac:dyDescent="0.3">
      <c r="A21" s="5">
        <v>45588</v>
      </c>
      <c r="B21" s="6" t="s">
        <v>74</v>
      </c>
      <c r="C21" s="8">
        <v>7500000</v>
      </c>
      <c r="D21" s="8">
        <f>SUMIF(Transaksi!B:B,B21,Transaksi!D:D)-SUMIF(B:B,B21,C:C)</f>
        <v>500000</v>
      </c>
      <c r="E21" s="2"/>
    </row>
    <row r="22" spans="1:5" ht="19.8" customHeight="1" x14ac:dyDescent="0.3">
      <c r="A22" s="5">
        <v>45589</v>
      </c>
      <c r="B22" s="6" t="s">
        <v>77</v>
      </c>
      <c r="C22" s="8">
        <v>10500000</v>
      </c>
      <c r="D22" s="8">
        <f>SUMIF(Transaksi!B:B,B22,Transaksi!D:D)-SUMIF(B:B,B22,C:C)</f>
        <v>500000</v>
      </c>
      <c r="E22" s="2"/>
    </row>
    <row r="23" spans="1:5" ht="19.8" customHeight="1" x14ac:dyDescent="0.3">
      <c r="A23" s="5">
        <v>45590</v>
      </c>
      <c r="B23" s="6" t="s">
        <v>80</v>
      </c>
      <c r="C23" s="8">
        <v>5500000</v>
      </c>
      <c r="D23" s="8">
        <f>SUMIF(Transaksi!B:B,B23,Transaksi!D:D)-SUMIF(B:B,B23,C:C)</f>
        <v>500000</v>
      </c>
      <c r="E23" s="2"/>
    </row>
    <row r="24" spans="1:5" ht="19.8" customHeight="1" x14ac:dyDescent="0.3">
      <c r="A24" s="5">
        <v>45591</v>
      </c>
      <c r="B24" s="6" t="s">
        <v>83</v>
      </c>
      <c r="C24" s="8">
        <v>3500000</v>
      </c>
      <c r="D24" s="8">
        <f>SUMIF(Transaksi!B:B,B24,Transaksi!D:D)-SUMIF(B:B,B24,C:C)</f>
        <v>500000</v>
      </c>
      <c r="E24" s="2"/>
    </row>
    <row r="25" spans="1:5" ht="19.8" customHeight="1" x14ac:dyDescent="0.3">
      <c r="A25" s="5">
        <v>45592</v>
      </c>
      <c r="B25" s="6" t="s">
        <v>86</v>
      </c>
      <c r="C25" s="8">
        <v>8500000</v>
      </c>
      <c r="D25" s="8">
        <f>SUMIF(Transaksi!B:B,B25,Transaksi!D:D)-SUMIF(B:B,B25,C:C)</f>
        <v>500000</v>
      </c>
      <c r="E25" s="2"/>
    </row>
    <row r="26" spans="1:5" ht="19.8" customHeight="1" x14ac:dyDescent="0.3">
      <c r="A26" s="5">
        <v>45593</v>
      </c>
      <c r="B26" s="6" t="s">
        <v>89</v>
      </c>
      <c r="C26" s="8">
        <v>6500000</v>
      </c>
      <c r="D26" s="8">
        <f>SUMIF(Transaksi!B:B,B26,Transaksi!D:D)-SUMIF(B:B,B26,C:C)</f>
        <v>500000</v>
      </c>
      <c r="E26" s="2"/>
    </row>
    <row r="27" spans="1:5" ht="19.8" customHeight="1" x14ac:dyDescent="0.3">
      <c r="A27" s="5">
        <v>45594</v>
      </c>
      <c r="B27" s="6" t="s">
        <v>92</v>
      </c>
      <c r="C27" s="8">
        <v>7500000</v>
      </c>
      <c r="D27" s="8">
        <f>SUMIF(Transaksi!B:B,B27,Transaksi!D:D)-SUMIF(B:B,B27,C:C)</f>
        <v>500000</v>
      </c>
      <c r="E27" s="2"/>
    </row>
    <row r="28" spans="1:5" ht="19.8" customHeight="1" x14ac:dyDescent="0.3">
      <c r="A28" s="5">
        <v>45595</v>
      </c>
      <c r="B28" s="6" t="s">
        <v>95</v>
      </c>
      <c r="C28" s="8">
        <v>9500000</v>
      </c>
      <c r="D28" s="8">
        <f>SUMIF(Transaksi!B:B,B28,Transaksi!D:D)-SUMIF(B:B,B28,C:C)</f>
        <v>500000</v>
      </c>
      <c r="E28" s="2"/>
    </row>
    <row r="29" spans="1:5" ht="19.8" customHeight="1" x14ac:dyDescent="0.3">
      <c r="A29" s="5">
        <v>45596</v>
      </c>
      <c r="B29" s="6" t="s">
        <v>98</v>
      </c>
      <c r="C29" s="8">
        <v>5500000</v>
      </c>
      <c r="D29" s="8">
        <f>SUMIF(Transaksi!B:B,B29,Transaksi!D:D)-SUMIF(B:B,B29,C:C)</f>
        <v>500000</v>
      </c>
      <c r="E29" s="2"/>
    </row>
    <row r="30" spans="1:5" ht="19.8" customHeight="1" x14ac:dyDescent="0.3">
      <c r="A30" s="5">
        <v>45597</v>
      </c>
      <c r="B30" s="6" t="s">
        <v>101</v>
      </c>
      <c r="C30" s="8">
        <v>11500000</v>
      </c>
      <c r="D30" s="8">
        <f>SUMIF(Transaksi!B:B,B30,Transaksi!D:D)-SUMIF(B:B,B30,C:C)</f>
        <v>500000</v>
      </c>
      <c r="E30" s="2"/>
    </row>
    <row r="31" spans="1:5" ht="19.8" customHeight="1" x14ac:dyDescent="0.3">
      <c r="A31" s="5">
        <v>45598</v>
      </c>
      <c r="B31" s="6" t="s">
        <v>104</v>
      </c>
      <c r="C31" s="8">
        <v>8500000</v>
      </c>
      <c r="D31" s="8">
        <f>SUMIF(Transaksi!B:B,B31,Transaksi!D:D)-SUMIF(B:B,B31,C:C)</f>
        <v>500000</v>
      </c>
      <c r="E31" s="2"/>
    </row>
    <row r="32" spans="1:5" ht="19.8" customHeight="1" x14ac:dyDescent="0.3">
      <c r="A32" s="5">
        <v>45599</v>
      </c>
      <c r="B32" s="6" t="s">
        <v>107</v>
      </c>
      <c r="C32" s="8">
        <v>4500000</v>
      </c>
      <c r="D32" s="8">
        <f>SUMIF(Transaksi!B:B,B32,Transaksi!D:D)-SUMIF(B:B,B32,C:C)</f>
        <v>500000</v>
      </c>
      <c r="E32" s="2"/>
    </row>
    <row r="33" spans="1:5" ht="19.8" customHeight="1" x14ac:dyDescent="0.3">
      <c r="A33" s="5">
        <v>45600</v>
      </c>
      <c r="B33" s="6" t="s">
        <v>110</v>
      </c>
      <c r="C33" s="8">
        <v>5500000</v>
      </c>
      <c r="D33" s="8">
        <f>SUMIF(Transaksi!B:B,B33,Transaksi!D:D)-SUMIF(B:B,B33,C:C)</f>
        <v>500000</v>
      </c>
      <c r="E33" s="2"/>
    </row>
    <row r="34" spans="1:5" ht="19.8" customHeight="1" x14ac:dyDescent="0.3">
      <c r="A34" s="5">
        <v>45601</v>
      </c>
      <c r="B34" s="6" t="s">
        <v>113</v>
      </c>
      <c r="C34" s="8">
        <v>7500000</v>
      </c>
      <c r="D34" s="8">
        <f>SUMIF(Transaksi!B:B,B34,Transaksi!D:D)-SUMIF(B:B,B34,C:C)</f>
        <v>500000</v>
      </c>
      <c r="E34" s="2"/>
    </row>
    <row r="35" spans="1:5" ht="19.8" customHeight="1" x14ac:dyDescent="0.3">
      <c r="A35" s="5">
        <v>45602</v>
      </c>
      <c r="B35" s="6" t="s">
        <v>116</v>
      </c>
      <c r="C35" s="8">
        <v>6500000</v>
      </c>
      <c r="D35" s="8">
        <f>SUMIF(Transaksi!B:B,B35,Transaksi!D:D)-SUMIF(B:B,B35,C:C)</f>
        <v>500000</v>
      </c>
      <c r="E35" s="2"/>
    </row>
    <row r="36" spans="1:5" ht="19.8" customHeight="1" x14ac:dyDescent="0.3">
      <c r="A36" s="5">
        <v>45603</v>
      </c>
      <c r="B36" s="6" t="s">
        <v>119</v>
      </c>
      <c r="C36" s="8">
        <v>8500000</v>
      </c>
      <c r="D36" s="8">
        <f>SUMIF(Transaksi!B:B,B36,Transaksi!D:D)-SUMIF(B:B,B36,C:C)</f>
        <v>500000</v>
      </c>
      <c r="E36" s="2"/>
    </row>
    <row r="37" spans="1:5" ht="19.8" customHeight="1" x14ac:dyDescent="0.3">
      <c r="A37" s="5">
        <v>45604</v>
      </c>
      <c r="B37" s="6" t="s">
        <v>122</v>
      </c>
      <c r="C37" s="8">
        <v>9500000</v>
      </c>
      <c r="D37" s="8">
        <f>SUMIF(Transaksi!B:B,B37,Transaksi!D:D)-SUMIF(B:B,B37,C:C)</f>
        <v>500000</v>
      </c>
      <c r="E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DataPihak</vt:lpstr>
      <vt:lpstr>Transaksi</vt:lpstr>
      <vt:lpstr>Pembayaran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Pdzthj 80719</dc:creator>
  <cp:lastModifiedBy>Pdzthj 80719</cp:lastModifiedBy>
  <dcterms:created xsi:type="dcterms:W3CDTF">2025-03-13T02:22:15Z</dcterms:created>
  <dcterms:modified xsi:type="dcterms:W3CDTF">2025-03-13T03:19:41Z</dcterms:modified>
</cp:coreProperties>
</file>